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795" yWindow="270" windowWidth="19215" windowHeight="11640" tabRatio="946" activeTab="0"/>
  </bookViews>
  <sheets>
    <sheet name="Travel Reimbursement Request" sheetId="1" r:id="rId1"/>
    <sheet name="Meals Per Diem" sheetId="2" r:id="rId2"/>
    <sheet name="Travel Continuation Sheet" sheetId="3" r:id="rId3"/>
    <sheet name="Business Meal Certification" sheetId="4" r:id="rId4"/>
    <sheet name="PreApproval-Estimate (Optional)" sheetId="5" r:id="rId5"/>
  </sheets>
  <definedNames>
    <definedName name="Air_Travel_Exception_Request">#REF!</definedName>
    <definedName name="Basic_Traveler___Trip_Information">#REF!</definedName>
    <definedName name="Budget_and_Pre_Approval_Form">#REF!</definedName>
    <definedName name="Business_Meals_Certification">#REF!</definedName>
    <definedName name="FORM_DESCRIPTIONS">#REF!</definedName>
    <definedName name="FORM_INSTRUCTIONS">#REF!</definedName>
    <definedName name="Lodging_Rate_Exception_Request">#REF!</definedName>
    <definedName name="Meals_Provided_Deduction">#REF!</definedName>
    <definedName name="P_T_Motor_Pool_Authorization">#REF!</definedName>
    <definedName name="_xlnm.Print_Area" localSheetId="3">'Business Meal Certification'!$A$1:$E$36</definedName>
    <definedName name="_xlnm.Print_Area" localSheetId="1">'Meals Per Diem'!$A$1:$I$43</definedName>
    <definedName name="_xlnm.Print_Area" localSheetId="2">'Travel Continuation Sheet'!$A$1:$I$40</definedName>
    <definedName name="_xlnm.Print_Area" localSheetId="0">'Travel Reimbursement Request'!$A$1:$K$45</definedName>
    <definedName name="rates">'Meals Per Diem'!$L:$L</definedName>
    <definedName name="Rental_Car_Exception_Request">#REF!</definedName>
    <definedName name="Travel_Continuation_Sheet">#REF!</definedName>
    <definedName name="Travel_Reimbursement_Claim_Form">#REF!</definedName>
    <definedName name="Z_A73DF0A7_138E_4CC5_9F69_73635CAB0C24_.wvu.Cols" localSheetId="3" hidden="1">'Business Meal Certification'!$F:$J</definedName>
    <definedName name="Z_A73DF0A7_138E_4CC5_9F69_73635CAB0C24_.wvu.Cols" localSheetId="0" hidden="1">'Travel Reimbursement Request'!$A:$A,'Travel Reimbursement Request'!$K:$K</definedName>
    <definedName name="Z_A73DF0A7_138E_4CC5_9F69_73635CAB0C24_.wvu.PrintArea" localSheetId="3" hidden="1">'Business Meal Certification'!$A$1:$E$36</definedName>
    <definedName name="Z_A73DF0A7_138E_4CC5_9F69_73635CAB0C24_.wvu.PrintArea" localSheetId="1" hidden="1">'Meals Per Diem'!$A$1:$I$43</definedName>
    <definedName name="Z_A73DF0A7_138E_4CC5_9F69_73635CAB0C24_.wvu.PrintArea" localSheetId="2" hidden="1">'Travel Continuation Sheet'!$A$1:$I$40</definedName>
    <definedName name="Z_A73DF0A7_138E_4CC5_9F69_73635CAB0C24_.wvu.PrintArea" localSheetId="0" hidden="1">'Travel Reimbursement Request'!$A$1:$K$45</definedName>
    <definedName name="Z_A73DF0A7_138E_4CC5_9F69_73635CAB0C24_.wvu.Rows" localSheetId="1" hidden="1">'Meals Per Diem'!$45:$45</definedName>
    <definedName name="Z_A73DF0A7_138E_4CC5_9F69_73635CAB0C24_.wvu.Rows" localSheetId="2" hidden="1">'Travel Continuation Sheet'!$11:$11</definedName>
  </definedNames>
  <calcPr fullCalcOnLoad="1"/>
</workbook>
</file>

<file path=xl/sharedStrings.xml><?xml version="1.0" encoding="utf-8"?>
<sst xmlns="http://schemas.openxmlformats.org/spreadsheetml/2006/main" count="232" uniqueCount="119">
  <si>
    <t>Rate*</t>
  </si>
  <si>
    <t>ACTUAL MEAL EXPENSES*</t>
  </si>
  <si>
    <t>Day #:     1</t>
  </si>
  <si>
    <t>Breakfast</t>
  </si>
  <si>
    <t>Lunch</t>
  </si>
  <si>
    <t>Dinner</t>
  </si>
  <si>
    <t>Day Total</t>
  </si>
  <si>
    <t>Actual Meal Expenses to be Transferred to Reimbursement Claim Form:</t>
  </si>
  <si>
    <t>FURTHER EXPLANATION / JUSTIFICATION</t>
  </si>
  <si>
    <t>If additional information is required to process this reimbursement request, please provide below:</t>
  </si>
  <si>
    <t xml:space="preserve">Total </t>
  </si>
  <si>
    <t>Please complete the information below for each business meal being reimbursed:</t>
  </si>
  <si>
    <t>Explain Business Purpose of Meal:</t>
  </si>
  <si>
    <t>Meal Amount*</t>
  </si>
  <si>
    <t>Name(s) of other meal participant(s)</t>
  </si>
  <si>
    <t>Employer/Affiliation</t>
  </si>
  <si>
    <t>TOTAL BUSINESS MEALS</t>
  </si>
  <si>
    <t xml:space="preserve">Meal Type  </t>
  </si>
  <si>
    <t># of meals</t>
  </si>
  <si>
    <t>Total</t>
  </si>
  <si>
    <t xml:space="preserve">Breakfast  </t>
  </si>
  <si>
    <t xml:space="preserve">Lunch  </t>
  </si>
  <si>
    <t xml:space="preserve">Dinner  </t>
  </si>
  <si>
    <t>Amount to be Deducted</t>
  </si>
  <si>
    <t xml:space="preserve">$ Amount </t>
  </si>
  <si>
    <t>TRIP INFORMATION</t>
  </si>
  <si>
    <t>Primary Destination (City, State/Country)</t>
  </si>
  <si>
    <t>Registration fees</t>
  </si>
  <si>
    <t>DESTINATION</t>
  </si>
  <si>
    <t>City and State OR City and Country</t>
  </si>
  <si>
    <t>Rate</t>
  </si>
  <si>
    <t># nights</t>
  </si>
  <si>
    <t>Date</t>
  </si>
  <si>
    <t>Supervisor</t>
  </si>
  <si>
    <t>Signature</t>
  </si>
  <si>
    <t>Print Name</t>
  </si>
  <si>
    <t>REIMBURSEMENT</t>
  </si>
  <si>
    <t>Car rental or motor pool (include gasoline costs incurred)</t>
  </si>
  <si>
    <t>Parking, Tolls (Please provide detail)</t>
  </si>
  <si>
    <t>Business Phone calls, faxes</t>
  </si>
  <si>
    <t>Miscellaneous (Please explain)</t>
  </si>
  <si>
    <t>Taxes</t>
  </si>
  <si>
    <t>TOTAL REIMBURSEMENT REQUEST:</t>
  </si>
  <si>
    <t>Anticipated PTAEO to be Charged</t>
  </si>
  <si>
    <t>Name (Last, First, M.I.)</t>
  </si>
  <si>
    <t>City, State OR City, Country</t>
  </si>
  <si>
    <t>(This amount will be automatically added to the Claim Form.)</t>
  </si>
  <si>
    <t>Payment Voucher Number</t>
  </si>
  <si>
    <t>Business Meals (Certification and receipts required)</t>
  </si>
  <si>
    <t>Additional Expenses from Continuation Sheet</t>
  </si>
  <si>
    <t>Further explanation/justification</t>
  </si>
  <si>
    <t xml:space="preserve"> @</t>
  </si>
  <si>
    <t>Print Title</t>
  </si>
  <si>
    <t>Personal Car (mileage) ------------------------------ Enter number of miles driven:</t>
  </si>
  <si>
    <t>(Attach Travel Workbook and send signed paper original (including ALL sheets used) to: 
University of Virginia -- Procurement Services / Accounts Payable
P.O. Box 400202 - Charlottesville, VA 22904-4202)</t>
  </si>
  <si>
    <t>* Enter the amount that is being requested for reimbursement.  See expense limits for allowable amounts.</t>
  </si>
  <si>
    <t xml:space="preserve">* Enter the amount that is being requested for reimbursement.  </t>
  </si>
  <si>
    <t>Name of Meeting/Conference (Purpose of Trip)</t>
  </si>
  <si>
    <t>REIMBURSEMENT REQUEST
(actuals)</t>
  </si>
  <si>
    <t>LESS AMOUNT NOT ALLOWED BY DEPARTMENT:</t>
  </si>
  <si>
    <t xml:space="preserve">Departure Date:  </t>
  </si>
  <si>
    <t xml:space="preserve">Return Date:  </t>
  </si>
  <si>
    <t xml:space="preserve">Type of meal:  </t>
  </si>
  <si>
    <t>No incidental expenses are allowed when requesting reimbursement for actual meal expenses.</t>
  </si>
  <si>
    <t xml:space="preserve">  (This amount will be automatically added to the Total on the Reimbursement Form)</t>
  </si>
  <si>
    <t>City, State</t>
  </si>
  <si>
    <t>UNIVERSITY OF VIRGINIA - Procurement Services                      
 Travel Reimbursement Request</t>
  </si>
  <si>
    <t>No. of Days:</t>
  </si>
  <si>
    <t>Destination 1</t>
  </si>
  <si>
    <t>Destination 2</t>
  </si>
  <si>
    <t>Destination 3</t>
  </si>
  <si>
    <t>Lodging 1</t>
  </si>
  <si>
    <t>Lodging 2</t>
  </si>
  <si>
    <t>Lodging 3</t>
  </si>
  <si>
    <t>OR</t>
  </si>
  <si>
    <t>Justification for exceeding Lodging Rates</t>
  </si>
  <si>
    <t>Incidental</t>
  </si>
  <si>
    <t>Supervisor's Supervisor</t>
  </si>
  <si>
    <t xml:space="preserve">I certify as the Traveler that the travel expenses in this reimbursement document are in accordance with University Travel Policies and were incurred through the most economical means, included no alcohol purchased with state funds, and were reviewed and approved as necessary for the conduct of business for the Commonwealth of Virginia and that none of the expenses for which reimbursement is requested have been, or will be, paid by any other means.
OR
I certify as the Supervisor that this expense report was prepared using the receipts and other information provided 
by the Traveler in accordance with the University’s procedures and compliance with UVa travel policies.
</t>
  </si>
  <si>
    <r>
      <t xml:space="preserve">Signature of Traveler                                           </t>
    </r>
    <r>
      <rPr>
        <sz val="9"/>
        <rFont val="Arial"/>
        <family val="2"/>
      </rPr>
      <t>(Required if employee or student)</t>
    </r>
  </si>
  <si>
    <t>Additional Approval if Necessary</t>
  </si>
  <si>
    <t>PRE-APPROVAL OF PROPOSED TRIP ESTIMATED EXPENDITURES                     
 Travel Reimbursement Request</t>
  </si>
  <si>
    <t>Personal Car (mileage) ------------------------------ Estimated number of miles:</t>
  </si>
  <si>
    <t>Lodging</t>
  </si>
  <si>
    <t>Estimated Additional Expenses</t>
  </si>
  <si>
    <t xml:space="preserve">Completion of this form is no longer a requirement, however all travel should be approved prior to any expenses being incurred.  </t>
  </si>
  <si>
    <t xml:space="preserve">Public Transportation (i.e., airfare, bus, train) </t>
  </si>
  <si>
    <t>Meals before or after the actual trip and those provided as part of the cost of the conference or paid for by others must be deducted from the Meals Per Diem allowance. This method of actual deduction replaces the 75% allowance on the day of departure and the day of return.  Please use the worksheet below to calculate your deduction:</t>
  </si>
  <si>
    <t xml:space="preserve">Business Meals (Certification and receipts required)         </t>
  </si>
  <si>
    <t>Local Fund Limits</t>
  </si>
  <si>
    <t>Amount</t>
  </si>
  <si>
    <t>If trip included more than 1 location (or more than one rate for a location), use the worksheet below to show detail for additional lodging amounts to be reimbursed.</t>
  </si>
  <si>
    <t xml:space="preserve">Additional Lodging Charges to be Transferred to Reimbursement Claim Form:  </t>
  </si>
  <si>
    <r>
      <t xml:space="preserve">If a meal taken while traveling meets the qualifications for a business meal, it may be reimbursed according to the rules for business meals, which require documentation as described below and itemized receipts.  If reimbursed as a business meal, the meal cannot also be reimbursed as a travel meal.  Business meals taken during travel required the same approvals as travel meals.  </t>
    </r>
    <r>
      <rPr>
        <b/>
        <sz val="10"/>
        <rFont val="Arial"/>
        <family val="2"/>
      </rPr>
      <t xml:space="preserve"> Include this sheet</t>
    </r>
    <r>
      <rPr>
        <sz val="10"/>
        <rFont val="Arial"/>
        <family val="2"/>
      </rPr>
      <t xml:space="preserve"> </t>
    </r>
    <r>
      <rPr>
        <sz val="10"/>
        <rFont val="Arial"/>
        <family val="2"/>
      </rPr>
      <t>with Travel Workbook when sent to Procurement Services.</t>
    </r>
  </si>
  <si>
    <t>Local Fund Limit</t>
  </si>
  <si>
    <r>
      <t xml:space="preserve">Signature of Traveler                                          </t>
    </r>
    <r>
      <rPr>
        <sz val="9"/>
        <rFont val="Arial"/>
        <family val="2"/>
      </rPr>
      <t>(Required if employee or student)</t>
    </r>
  </si>
  <si>
    <t>For Departmental Use Only</t>
  </si>
  <si>
    <t>Rate Guide</t>
  </si>
  <si>
    <t>For International Travel - Currency Converter</t>
  </si>
  <si>
    <t>If you are not claiming any meals, you can claim incidentals only by selecting $5 from the domestic rate dropdown or entering the International Incidental Rate from the Rate Guide</t>
  </si>
  <si>
    <t>ADDITIONAL LOCATIONS</t>
  </si>
  <si>
    <t>/RATES</t>
  </si>
  <si>
    <t>Rate Guide </t>
  </si>
  <si>
    <t>If reimbursing meals using actual expenses in lieu of M&amp;IE, use the worksheet below to show detail for the meal expenses. State funds can never exceed M&amp;IE rate.</t>
  </si>
  <si>
    <t>Email ID</t>
  </si>
  <si>
    <t># days</t>
  </si>
  <si>
    <t>Total Daily Per Diem (includes incidentals) (ALL DAYS)</t>
  </si>
  <si>
    <t>TOTAL PROPOSED TRAVEL ESTIMATE:</t>
  </si>
  <si>
    <t>LESS DEDUCTION FOR MEALS BEFORE OR AFTER THE ACTUAL TRIP AND THOSE PROVIDED AT NO ADDITIONAL COST:</t>
  </si>
  <si>
    <r>
      <t xml:space="preserve">Domestic Rate
</t>
    </r>
    <r>
      <rPr>
        <b/>
        <sz val="10"/>
        <color indexed="10"/>
        <rFont val="Arial"/>
        <family val="2"/>
      </rPr>
      <t>OR</t>
    </r>
    <r>
      <rPr>
        <b/>
        <sz val="10"/>
        <rFont val="Arial"/>
        <family val="2"/>
      </rPr>
      <t xml:space="preserve">
International Rate
</t>
    </r>
  </si>
  <si>
    <t>(Dropdown rates for travel within the U.S)</t>
  </si>
  <si>
    <r>
      <rPr>
        <b/>
        <u val="single"/>
        <sz val="10"/>
        <color indexed="10"/>
        <rFont val="Arial"/>
        <family val="2"/>
      </rPr>
      <t>Required</t>
    </r>
    <r>
      <rPr>
        <b/>
        <sz val="10"/>
        <color indexed="10"/>
        <rFont val="Arial"/>
        <family val="2"/>
      </rPr>
      <t xml:space="preserve"> justification if exceeding Lodging Rates on the Rate Guide, regardless of fund source</t>
    </r>
  </si>
  <si>
    <r>
      <rPr>
        <b/>
        <sz val="8.5"/>
        <color indexed="8"/>
        <rFont val="Arial"/>
        <family val="2"/>
      </rPr>
      <t>FORM WILL BE REJECTED</t>
    </r>
    <r>
      <rPr>
        <b/>
        <sz val="9"/>
        <color indexed="8"/>
        <rFont val="Arial"/>
        <family val="2"/>
      </rPr>
      <t xml:space="preserve"> if rates were exceeded and no justification is provided.</t>
    </r>
  </si>
  <si>
    <t>Personal car more cost-beneficial then rental</t>
  </si>
  <si>
    <t xml:space="preserve">Commuting mileage was deducted per policy </t>
  </si>
  <si>
    <r>
      <t xml:space="preserve">Meals Per Diem  (Complete Meals Per Diem Sheet - </t>
    </r>
    <r>
      <rPr>
        <b/>
        <sz val="8"/>
        <rFont val="Arial"/>
        <family val="2"/>
      </rPr>
      <t>submit w/ workbook</t>
    </r>
    <r>
      <rPr>
        <sz val="9"/>
        <rFont val="Arial"/>
        <family val="2"/>
      </rPr>
      <t>) (State or Local Funds)</t>
    </r>
  </si>
  <si>
    <r>
      <t>Meals being Reimbursed from Local Funds or for Actual Expenses (Use the Travel Continuation Sheet</t>
    </r>
    <r>
      <rPr>
        <b/>
        <sz val="9"/>
        <rFont val="Arial"/>
        <family val="2"/>
      </rPr>
      <t xml:space="preserve"> - s</t>
    </r>
    <r>
      <rPr>
        <b/>
        <sz val="8"/>
        <rFont val="Arial"/>
        <family val="2"/>
      </rPr>
      <t>ubmit w/ workbook</t>
    </r>
    <r>
      <rPr>
        <sz val="9"/>
        <rFont val="Arial"/>
        <family val="2"/>
      </rPr>
      <t>)</t>
    </r>
  </si>
  <si>
    <t>REIMBURSEMENT REQUEST MUST NOT INCLUDE ANY COST PAID USING THE PCARD OR OTHER MEANS.</t>
  </si>
  <si>
    <t>Public Transportation (i.e., airfare, bus, train)  - boarding pass, ticket stub or itinerary required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</si>
</sst>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0"/>
    <numFmt numFmtId="165" formatCode="[Red]\(&quot;$&quot;\ #,###.00\)"/>
    <numFmt numFmtId="166" formatCode="&quot;$&quot;#,##0.00"/>
    <numFmt numFmtId="167" formatCode="&quot;$&quot;#,##0.000"/>
    <numFmt numFmtId="168" formatCode="mm/dd/yy"/>
    <numFmt numFmtId="169" formatCode="&quot;Yes&quot;;&quot;Yes&quot;;&quot;No&quot;"/>
    <numFmt numFmtId="170" formatCode="&quot;True&quot;;&quot;True&quot;;&quot;False&quot;"/>
    <numFmt numFmtId="171" formatCode="&quot;On&quot;;&quot;On&quot;;&quot;Off&quot;"/>
    <numFmt numFmtId="172" formatCode="[$€-2]\ #,##0.00_);[Red]\([$€-2]\ #,##0.00\)"/>
    <numFmt numFmtId="173" formatCode=".##"/>
  </numFmts>
  <fonts count="79">
    <font>
      <sz val="10"/>
      <name val="Arial"/>
      <family val="0"/>
    </font>
    <font>
      <sz val="11"/>
      <color indexed="8"/>
      <name val="Calibri"/>
      <family val="2"/>
    </font>
    <font>
      <b/>
      <sz val="10"/>
      <name val="Arial"/>
      <family val="2"/>
    </font>
    <font>
      <sz val="8"/>
      <name val="Arial"/>
      <family val="2"/>
    </font>
    <font>
      <sz val="9"/>
      <name val="Arial"/>
      <family val="2"/>
    </font>
    <font>
      <b/>
      <sz val="8"/>
      <name val="Arial"/>
      <family val="2"/>
    </font>
    <font>
      <b/>
      <sz val="9"/>
      <name val="Arial"/>
      <family val="2"/>
    </font>
    <font>
      <b/>
      <sz val="12"/>
      <name val="Arial"/>
      <family val="2"/>
    </font>
    <font>
      <sz val="10"/>
      <color indexed="12"/>
      <name val="Arial"/>
      <family val="2"/>
    </font>
    <font>
      <b/>
      <sz val="10"/>
      <color indexed="12"/>
      <name val="Arial"/>
      <family val="2"/>
    </font>
    <font>
      <b/>
      <sz val="9"/>
      <color indexed="12"/>
      <name val="Arial"/>
      <family val="2"/>
    </font>
    <font>
      <b/>
      <sz val="9"/>
      <color indexed="21"/>
      <name val="Arial"/>
      <family val="2"/>
    </font>
    <font>
      <sz val="9"/>
      <color indexed="12"/>
      <name val="Arial"/>
      <family val="2"/>
    </font>
    <font>
      <b/>
      <sz val="10"/>
      <color indexed="18"/>
      <name val="Arial"/>
      <family val="2"/>
    </font>
    <font>
      <b/>
      <sz val="11"/>
      <color indexed="18"/>
      <name val="Arial"/>
      <family val="2"/>
    </font>
    <font>
      <sz val="9"/>
      <color indexed="18"/>
      <name val="Arial"/>
      <family val="2"/>
    </font>
    <font>
      <sz val="8"/>
      <color indexed="12"/>
      <name val="Arial"/>
      <family val="2"/>
    </font>
    <font>
      <sz val="8"/>
      <color indexed="18"/>
      <name val="Arial"/>
      <family val="2"/>
    </font>
    <font>
      <sz val="10"/>
      <color indexed="32"/>
      <name val="Arial"/>
      <family val="2"/>
    </font>
    <font>
      <b/>
      <sz val="10"/>
      <color indexed="32"/>
      <name val="Arial"/>
      <family val="2"/>
    </font>
    <font>
      <b/>
      <sz val="9"/>
      <color indexed="32"/>
      <name val="Arial"/>
      <family val="2"/>
    </font>
    <font>
      <b/>
      <sz val="14"/>
      <name val="Arial"/>
      <family val="2"/>
    </font>
    <font>
      <u val="single"/>
      <sz val="10"/>
      <color indexed="12"/>
      <name val="Arial"/>
      <family val="2"/>
    </font>
    <font>
      <sz val="8"/>
      <name val="Tahoma"/>
      <family val="2"/>
    </font>
    <font>
      <i/>
      <sz val="9"/>
      <name val="Arial"/>
      <family val="2"/>
    </font>
    <font>
      <sz val="6"/>
      <name val="Arial"/>
      <family val="2"/>
    </font>
    <font>
      <b/>
      <sz val="14"/>
      <color indexed="12"/>
      <name val="Arial"/>
      <family val="2"/>
    </font>
    <font>
      <sz val="9"/>
      <color indexed="10"/>
      <name val="Arial"/>
      <family val="2"/>
    </font>
    <font>
      <sz val="11"/>
      <color indexed="21"/>
      <name val="Arial"/>
      <family val="2"/>
    </font>
    <font>
      <sz val="8"/>
      <color indexed="10"/>
      <name val="Arial"/>
      <family val="2"/>
    </font>
    <font>
      <u val="single"/>
      <sz val="8"/>
      <color indexed="12"/>
      <name val="Arial"/>
      <family val="2"/>
    </font>
    <font>
      <b/>
      <sz val="10"/>
      <color indexed="10"/>
      <name val="Arial"/>
      <family val="2"/>
    </font>
    <font>
      <b/>
      <sz val="10"/>
      <color indexed="21"/>
      <name val="Arial"/>
      <family val="2"/>
    </font>
    <font>
      <b/>
      <sz val="9"/>
      <color indexed="18"/>
      <name val="Arial"/>
      <family val="2"/>
    </font>
    <font>
      <b/>
      <sz val="9"/>
      <color indexed="10"/>
      <name val="Arial"/>
      <family val="2"/>
    </font>
    <font>
      <sz val="10"/>
      <color indexed="10"/>
      <name val="Arial"/>
      <family val="2"/>
    </font>
    <font>
      <sz val="11"/>
      <name val="Arial"/>
      <family val="2"/>
    </font>
    <font>
      <b/>
      <sz val="11"/>
      <name val="Arial"/>
      <family val="2"/>
    </font>
    <font>
      <sz val="10"/>
      <color indexed="18"/>
      <name val="Arial"/>
      <family val="2"/>
    </font>
    <font>
      <u val="single"/>
      <sz val="10"/>
      <color indexed="36"/>
      <name val="Arial"/>
      <family val="2"/>
    </font>
    <font>
      <sz val="7"/>
      <name val="Arial"/>
      <family val="2"/>
    </font>
    <font>
      <sz val="10"/>
      <color indexed="9"/>
      <name val="Arial"/>
      <family val="2"/>
    </font>
    <font>
      <b/>
      <u val="single"/>
      <sz val="10"/>
      <color indexed="10"/>
      <name val="Arial"/>
      <family val="2"/>
    </font>
    <font>
      <b/>
      <sz val="9"/>
      <color indexed="8"/>
      <name val="Arial"/>
      <family val="2"/>
    </font>
    <font>
      <b/>
      <sz val="8.5"/>
      <color indexed="8"/>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b/>
      <sz val="9"/>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bgColor indexed="64"/>
      </patternFill>
    </fill>
    <fill>
      <patternFill patternType="solid">
        <fgColor theme="9" tint="-0.24997000396251678"/>
        <bgColor indexed="64"/>
      </patternFill>
    </fill>
    <fill>
      <patternFill patternType="solid">
        <fgColor indexed="26"/>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color theme="4"/>
      </top>
      <bottom style="double">
        <color theme="4"/>
      </bottom>
    </border>
    <border>
      <left/>
      <right/>
      <top/>
      <bottom style="thin"/>
    </border>
    <border>
      <left/>
      <right/>
      <top style="thin"/>
      <bottom/>
    </border>
    <border>
      <left style="medium"/>
      <right style="medium"/>
      <top style="medium"/>
      <bottom style="medium"/>
    </border>
    <border>
      <left/>
      <right/>
      <top/>
      <bottom style="double"/>
    </border>
    <border>
      <left style="medium"/>
      <right/>
      <top/>
      <bottom/>
    </border>
    <border>
      <left style="medium"/>
      <right/>
      <top/>
      <bottom style="medium"/>
    </border>
    <border>
      <left/>
      <right/>
      <top/>
      <bottom style="medium"/>
    </border>
    <border>
      <left style="thin"/>
      <right style="thin"/>
      <top style="thin"/>
      <bottom/>
    </border>
    <border>
      <left style="thin"/>
      <right style="medium"/>
      <top style="thin"/>
      <bottom style="thin"/>
    </border>
    <border>
      <left style="thin"/>
      <right style="medium"/>
      <top/>
      <bottom style="thin"/>
    </border>
    <border>
      <left style="medium"/>
      <right/>
      <top style="thin"/>
      <bottom style="thin"/>
    </border>
    <border>
      <left/>
      <right style="thin"/>
      <top style="thin"/>
      <bottom style="thin"/>
    </border>
    <border>
      <left style="thin"/>
      <right/>
      <top style="thin"/>
      <bottom style="thin"/>
    </border>
    <border>
      <left/>
      <right style="thin"/>
      <top/>
      <bottom style="thin"/>
    </border>
    <border>
      <left style="thin"/>
      <right/>
      <top/>
      <bottom/>
    </border>
    <border>
      <left/>
      <right style="thin"/>
      <top/>
      <bottom/>
    </border>
    <border>
      <left style="medium"/>
      <right style="medium"/>
      <top style="medium"/>
      <bottom style="thin"/>
    </border>
    <border>
      <left style="medium"/>
      <right/>
      <top style="medium"/>
      <bottom/>
    </border>
    <border>
      <left/>
      <right/>
      <top style="thin"/>
      <bottom style="thin"/>
    </border>
    <border>
      <left style="thin"/>
      <right style="thin"/>
      <top/>
      <bottom style="thin"/>
    </border>
    <border>
      <left style="thin"/>
      <right style="thin"/>
      <top style="thin"/>
      <bottom style="medium"/>
    </border>
    <border>
      <left style="thin"/>
      <right style="medium"/>
      <top/>
      <bottom style="medium"/>
    </border>
    <border>
      <left/>
      <right style="thin"/>
      <top/>
      <bottom style="double"/>
    </border>
    <border>
      <left style="thin"/>
      <right/>
      <top/>
      <bottom style="double"/>
    </border>
    <border>
      <left style="thin"/>
      <right/>
      <top/>
      <bottom style="thin"/>
    </border>
    <border>
      <left style="thin"/>
      <right style="thin"/>
      <top style="thin"/>
      <bottom style="double"/>
    </border>
    <border>
      <left/>
      <right>
        <color indexed="63"/>
      </right>
      <top style="medium"/>
      <bottom/>
    </border>
    <border>
      <left style="thin"/>
      <right style="thin"/>
      <top>
        <color indexed="63"/>
      </top>
      <bottom>
        <color indexed="63"/>
      </bottom>
    </border>
    <border>
      <left style="thin"/>
      <right style="thin"/>
      <top style="medium"/>
      <bottom style="thin"/>
    </border>
    <border>
      <left/>
      <right style="medium"/>
      <top/>
      <bottom/>
    </border>
    <border>
      <left style="medium"/>
      <right style="thin"/>
      <top style="thin"/>
      <bottom style="thin"/>
    </border>
    <border>
      <left style="medium"/>
      <right/>
      <top/>
      <bottom style="double"/>
    </border>
    <border>
      <left/>
      <right style="medium"/>
      <top/>
      <bottom style="double"/>
    </border>
    <border>
      <left/>
      <right style="medium"/>
      <top/>
      <bottom style="medium"/>
    </border>
    <border>
      <left style="thin"/>
      <right/>
      <top style="thin"/>
      <bottom/>
    </border>
    <border>
      <left/>
      <right style="thin"/>
      <top style="thin"/>
      <bottom/>
    </border>
    <border>
      <left/>
      <right style="medium"/>
      <top style="medium"/>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5" fillId="0" borderId="0" applyNumberFormat="0" applyFill="0" applyBorder="0" applyAlignment="0" applyProtection="0"/>
    <xf numFmtId="0" fontId="39"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24" fillId="0" borderId="9" applyNumberFormat="0" applyFont="0" applyFill="0" applyAlignment="0" applyProtection="0"/>
    <xf numFmtId="0" fontId="74" fillId="0" borderId="0" applyNumberFormat="0" applyFill="0" applyBorder="0" applyAlignment="0" applyProtection="0"/>
    <xf numFmtId="0" fontId="75" fillId="0" borderId="10" applyNumberFormat="0" applyFill="0" applyAlignment="0" applyProtection="0"/>
    <xf numFmtId="0" fontId="76" fillId="0" borderId="0" applyNumberFormat="0" applyFill="0" applyBorder="0" applyAlignment="0" applyProtection="0"/>
  </cellStyleXfs>
  <cellXfs count="444">
    <xf numFmtId="0" fontId="0" fillId="0" borderId="0" xfId="0" applyAlignment="1">
      <alignment/>
    </xf>
    <xf numFmtId="0" fontId="0" fillId="0" borderId="0" xfId="0" applyFont="1" applyBorder="1" applyAlignment="1" applyProtection="1">
      <alignment/>
      <protection/>
    </xf>
    <xf numFmtId="0" fontId="3" fillId="33" borderId="0" xfId="0" applyFont="1" applyFill="1" applyBorder="1" applyAlignment="1" applyProtection="1">
      <alignment/>
      <protection/>
    </xf>
    <xf numFmtId="0" fontId="3" fillId="0" borderId="11" xfId="0" applyFont="1" applyBorder="1" applyAlignment="1" applyProtection="1">
      <alignment/>
      <protection/>
    </xf>
    <xf numFmtId="0" fontId="3" fillId="0" borderId="12" xfId="0" applyFont="1" applyBorder="1" applyAlignment="1" applyProtection="1">
      <alignment/>
      <protection/>
    </xf>
    <xf numFmtId="0" fontId="3" fillId="33" borderId="11" xfId="0" applyFont="1" applyFill="1" applyBorder="1" applyAlignment="1" applyProtection="1">
      <alignment horizontal="left"/>
      <protection/>
    </xf>
    <xf numFmtId="164" fontId="10" fillId="0" borderId="0" xfId="0" applyNumberFormat="1" applyFont="1" applyFill="1" applyBorder="1" applyAlignment="1" applyProtection="1">
      <alignment/>
      <protection/>
    </xf>
    <xf numFmtId="0" fontId="2" fillId="0" borderId="0" xfId="0" applyFont="1" applyBorder="1" applyAlignment="1" applyProtection="1">
      <alignment/>
      <protection/>
    </xf>
    <xf numFmtId="0" fontId="0" fillId="0" borderId="0" xfId="0" applyAlignment="1" applyProtection="1">
      <alignment/>
      <protection/>
    </xf>
    <xf numFmtId="0" fontId="0" fillId="0" borderId="11" xfId="0" applyBorder="1" applyAlignment="1" applyProtection="1">
      <alignment/>
      <protection/>
    </xf>
    <xf numFmtId="0" fontId="8" fillId="0" borderId="0" xfId="0" applyFont="1" applyFill="1" applyBorder="1" applyAlignment="1" applyProtection="1">
      <alignment/>
      <protection/>
    </xf>
    <xf numFmtId="164" fontId="12" fillId="34" borderId="9" xfId="0" applyNumberFormat="1" applyFont="1" applyFill="1" applyBorder="1" applyAlignment="1" applyProtection="1">
      <alignment/>
      <protection locked="0"/>
    </xf>
    <xf numFmtId="1" fontId="12" fillId="34" borderId="9" xfId="0" applyNumberFormat="1" applyFont="1" applyFill="1" applyBorder="1" applyAlignment="1" applyProtection="1">
      <alignment horizontal="center"/>
      <protection locked="0"/>
    </xf>
    <xf numFmtId="164" fontId="5" fillId="0" borderId="0" xfId="0" applyNumberFormat="1" applyFont="1" applyFill="1" applyBorder="1" applyAlignment="1" applyProtection="1">
      <alignment horizontal="center"/>
      <protection/>
    </xf>
    <xf numFmtId="0" fontId="12" fillId="0" borderId="0" xfId="0" applyFont="1" applyFill="1" applyBorder="1" applyAlignment="1" applyProtection="1">
      <alignment/>
      <protection/>
    </xf>
    <xf numFmtId="166" fontId="12" fillId="34" borderId="9" xfId="0" applyNumberFormat="1" applyFont="1" applyFill="1" applyBorder="1" applyAlignment="1" applyProtection="1">
      <alignment/>
      <protection locked="0"/>
    </xf>
    <xf numFmtId="0" fontId="0" fillId="0" borderId="0" xfId="0" applyBorder="1" applyAlignment="1" applyProtection="1">
      <alignment/>
      <protection/>
    </xf>
    <xf numFmtId="0" fontId="3" fillId="33" borderId="0" xfId="0" applyFont="1" applyFill="1" applyBorder="1" applyAlignment="1" applyProtection="1">
      <alignment/>
      <protection/>
    </xf>
    <xf numFmtId="164" fontId="15" fillId="35" borderId="9" xfId="0" applyNumberFormat="1" applyFont="1" applyFill="1" applyBorder="1" applyAlignment="1" applyProtection="1">
      <alignment/>
      <protection/>
    </xf>
    <xf numFmtId="164" fontId="11" fillId="0" borderId="0" xfId="0" applyNumberFormat="1" applyFont="1" applyFill="1" applyBorder="1" applyAlignment="1" applyProtection="1">
      <alignment/>
      <protection/>
    </xf>
    <xf numFmtId="164" fontId="13" fillId="35" borderId="13" xfId="0" applyNumberFormat="1" applyFont="1" applyFill="1" applyBorder="1" applyAlignment="1" applyProtection="1">
      <alignment/>
      <protection/>
    </xf>
    <xf numFmtId="0" fontId="10" fillId="0" borderId="0" xfId="0" applyFont="1" applyFill="1" applyBorder="1" applyAlignment="1" applyProtection="1">
      <alignment/>
      <protection/>
    </xf>
    <xf numFmtId="1" fontId="10" fillId="0" borderId="0" xfId="0" applyNumberFormat="1" applyFont="1" applyFill="1" applyBorder="1" applyAlignment="1" applyProtection="1">
      <alignment horizontal="center"/>
      <protection/>
    </xf>
    <xf numFmtId="0" fontId="0" fillId="33" borderId="0" xfId="0" applyFill="1" applyBorder="1" applyAlignment="1" applyProtection="1">
      <alignment/>
      <protection/>
    </xf>
    <xf numFmtId="0" fontId="0" fillId="0" borderId="14" xfId="0" applyBorder="1" applyAlignment="1" applyProtection="1">
      <alignment/>
      <protection/>
    </xf>
    <xf numFmtId="0" fontId="3" fillId="0" borderId="0" xfId="0" applyFont="1" applyAlignment="1" applyProtection="1">
      <alignment/>
      <protection/>
    </xf>
    <xf numFmtId="0" fontId="0" fillId="0" borderId="15" xfId="0" applyFill="1" applyBorder="1" applyAlignment="1" applyProtection="1">
      <alignment/>
      <protection/>
    </xf>
    <xf numFmtId="0" fontId="0" fillId="0" borderId="0" xfId="0" applyFill="1" applyBorder="1" applyAlignment="1" applyProtection="1">
      <alignment/>
      <protection/>
    </xf>
    <xf numFmtId="0" fontId="0" fillId="0" borderId="16" xfId="0" applyFill="1" applyBorder="1" applyAlignment="1" applyProtection="1">
      <alignment/>
      <protection/>
    </xf>
    <xf numFmtId="0" fontId="0" fillId="0" borderId="17" xfId="0" applyFill="1" applyBorder="1" applyAlignment="1" applyProtection="1">
      <alignment/>
      <protection/>
    </xf>
    <xf numFmtId="0" fontId="12" fillId="0" borderId="17" xfId="0" applyFont="1" applyFill="1" applyBorder="1" applyAlignment="1" applyProtection="1">
      <alignment/>
      <protection/>
    </xf>
    <xf numFmtId="0" fontId="16" fillId="0" borderId="0" xfId="0" applyFont="1" applyFill="1" applyBorder="1" applyAlignment="1" applyProtection="1">
      <alignment horizontal="center"/>
      <protection/>
    </xf>
    <xf numFmtId="0" fontId="6" fillId="0" borderId="0" xfId="0" applyFont="1" applyFill="1" applyBorder="1" applyAlignment="1" applyProtection="1">
      <alignment/>
      <protection/>
    </xf>
    <xf numFmtId="164" fontId="17" fillId="0" borderId="0" xfId="0" applyNumberFormat="1" applyFont="1" applyFill="1" applyBorder="1" applyAlignment="1" applyProtection="1">
      <alignment/>
      <protection/>
    </xf>
    <xf numFmtId="0" fontId="4" fillId="0" borderId="0" xfId="0" applyFont="1" applyFill="1" applyBorder="1" applyAlignment="1" applyProtection="1">
      <alignment horizontal="right"/>
      <protection/>
    </xf>
    <xf numFmtId="0" fontId="12" fillId="34" borderId="18" xfId="0" applyFont="1" applyFill="1" applyBorder="1" applyAlignment="1" applyProtection="1">
      <alignment/>
      <protection locked="0"/>
    </xf>
    <xf numFmtId="0" fontId="12" fillId="34" borderId="19" xfId="0" applyFont="1" applyFill="1" applyBorder="1" applyAlignment="1" applyProtection="1">
      <alignment/>
      <protection locked="0"/>
    </xf>
    <xf numFmtId="0" fontId="12" fillId="34" borderId="9" xfId="0" applyFont="1" applyFill="1" applyBorder="1" applyAlignment="1" applyProtection="1">
      <alignment/>
      <protection locked="0"/>
    </xf>
    <xf numFmtId="0" fontId="12" fillId="34" borderId="20" xfId="0" applyFont="1" applyFill="1" applyBorder="1" applyAlignment="1" applyProtection="1">
      <alignment/>
      <protection locked="0"/>
    </xf>
    <xf numFmtId="0" fontId="8" fillId="34" borderId="21" xfId="0" applyFont="1" applyFill="1" applyBorder="1" applyAlignment="1" applyProtection="1">
      <alignment/>
      <protection locked="0"/>
    </xf>
    <xf numFmtId="0" fontId="4" fillId="0" borderId="22" xfId="0" applyFont="1" applyBorder="1" applyAlignment="1" applyProtection="1">
      <alignment horizontal="center"/>
      <protection/>
    </xf>
    <xf numFmtId="0" fontId="4" fillId="33" borderId="23" xfId="0" applyFont="1" applyFill="1" applyBorder="1" applyAlignment="1" applyProtection="1">
      <alignment horizontal="centerContinuous"/>
      <protection/>
    </xf>
    <xf numFmtId="0" fontId="4" fillId="0" borderId="19" xfId="0" applyFont="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left"/>
      <protection/>
    </xf>
    <xf numFmtId="0" fontId="3" fillId="0" borderId="0" xfId="0" applyFont="1" applyFill="1" applyBorder="1" applyAlignment="1" applyProtection="1">
      <alignment/>
      <protection/>
    </xf>
    <xf numFmtId="0" fontId="5" fillId="0" borderId="0" xfId="0" applyFont="1" applyFill="1" applyBorder="1" applyAlignment="1" applyProtection="1">
      <alignment horizontal="center"/>
      <protection/>
    </xf>
    <xf numFmtId="0" fontId="3" fillId="0" borderId="0" xfId="0" applyFont="1" applyFill="1" applyBorder="1" applyAlignment="1" applyProtection="1">
      <alignment horizontal="centerContinuous"/>
      <protection/>
    </xf>
    <xf numFmtId="164" fontId="16" fillId="0" borderId="0" xfId="0" applyNumberFormat="1" applyFont="1" applyFill="1" applyBorder="1" applyAlignment="1" applyProtection="1">
      <alignment horizontal="center"/>
      <protection/>
    </xf>
    <xf numFmtId="0" fontId="6" fillId="33" borderId="0" xfId="0" applyFont="1" applyFill="1" applyBorder="1" applyAlignment="1" applyProtection="1">
      <alignment horizontal="right"/>
      <protection/>
    </xf>
    <xf numFmtId="0" fontId="0" fillId="0" borderId="24" xfId="0" applyBorder="1" applyAlignment="1" applyProtection="1">
      <alignment/>
      <protection/>
    </xf>
    <xf numFmtId="0" fontId="0" fillId="0" borderId="25" xfId="0" applyBorder="1" applyAlignment="1" applyProtection="1">
      <alignment/>
      <protection/>
    </xf>
    <xf numFmtId="0" fontId="0" fillId="0" borderId="26" xfId="0" applyBorder="1" applyAlignment="1" applyProtection="1">
      <alignment/>
      <protection/>
    </xf>
    <xf numFmtId="164" fontId="14" fillId="35" borderId="27" xfId="0" applyNumberFormat="1" applyFont="1" applyFill="1" applyBorder="1" applyAlignment="1" applyProtection="1">
      <alignment horizontal="right"/>
      <protection/>
    </xf>
    <xf numFmtId="0" fontId="5" fillId="33" borderId="0" xfId="0" applyFont="1" applyFill="1" applyBorder="1" applyAlignment="1" applyProtection="1">
      <alignment horizontal="centerContinuous"/>
      <protection/>
    </xf>
    <xf numFmtId="0" fontId="2" fillId="0" borderId="9" xfId="0" applyFont="1" applyBorder="1" applyAlignment="1" applyProtection="1">
      <alignment/>
      <protection/>
    </xf>
    <xf numFmtId="0" fontId="2" fillId="0" borderId="9" xfId="0" applyFont="1" applyBorder="1" applyAlignment="1" applyProtection="1">
      <alignment horizontal="center"/>
      <protection/>
    </xf>
    <xf numFmtId="164" fontId="9" fillId="34" borderId="9" xfId="0" applyNumberFormat="1" applyFont="1" applyFill="1" applyBorder="1" applyAlignment="1" applyProtection="1">
      <alignment horizontal="center"/>
      <protection locked="0"/>
    </xf>
    <xf numFmtId="0" fontId="21" fillId="0" borderId="0" xfId="0" applyFont="1" applyBorder="1" applyAlignment="1" applyProtection="1">
      <alignment/>
      <protection/>
    </xf>
    <xf numFmtId="0" fontId="2" fillId="0" borderId="0" xfId="0" applyFont="1" applyAlignment="1" applyProtection="1">
      <alignment/>
      <protection/>
    </xf>
    <xf numFmtId="0" fontId="3" fillId="33" borderId="0" xfId="0" applyFont="1" applyFill="1" applyBorder="1" applyAlignment="1" applyProtection="1">
      <alignment horizontal="center"/>
      <protection/>
    </xf>
    <xf numFmtId="0" fontId="4" fillId="0" borderId="28" xfId="0" applyFont="1" applyBorder="1" applyAlignment="1" applyProtection="1">
      <alignment/>
      <protection/>
    </xf>
    <xf numFmtId="0" fontId="4" fillId="0" borderId="21" xfId="0" applyFont="1" applyBorder="1" applyAlignment="1" applyProtection="1">
      <alignment horizontal="center"/>
      <protection/>
    </xf>
    <xf numFmtId="0" fontId="0" fillId="0" borderId="9" xfId="0" applyFont="1" applyBorder="1" applyAlignment="1" applyProtection="1">
      <alignment horizontal="centerContinuous"/>
      <protection/>
    </xf>
    <xf numFmtId="168" fontId="8" fillId="34" borderId="9" xfId="0" applyNumberFormat="1" applyFont="1" applyFill="1" applyBorder="1" applyAlignment="1" applyProtection="1">
      <alignment/>
      <protection locked="0"/>
    </xf>
    <xf numFmtId="0" fontId="0" fillId="0" borderId="0" xfId="0" applyFont="1" applyAlignment="1" applyProtection="1">
      <alignment/>
      <protection/>
    </xf>
    <xf numFmtId="0" fontId="8" fillId="34" borderId="22" xfId="0" applyFont="1" applyFill="1" applyBorder="1" applyAlignment="1" applyProtection="1">
      <alignment/>
      <protection/>
    </xf>
    <xf numFmtId="164" fontId="12" fillId="34" borderId="9" xfId="44" applyNumberFormat="1" applyFont="1" applyFill="1" applyBorder="1" applyAlignment="1" applyProtection="1">
      <alignment/>
      <protection locked="0"/>
    </xf>
    <xf numFmtId="0" fontId="4" fillId="0" borderId="0" xfId="0" applyFont="1" applyAlignment="1" applyProtection="1">
      <alignment/>
      <protection/>
    </xf>
    <xf numFmtId="164" fontId="15" fillId="35" borderId="9" xfId="44" applyNumberFormat="1" applyFont="1" applyFill="1" applyBorder="1" applyAlignment="1" applyProtection="1">
      <alignment/>
      <protection/>
    </xf>
    <xf numFmtId="0" fontId="3" fillId="0" borderId="23" xfId="0" applyFont="1" applyBorder="1" applyAlignment="1" applyProtection="1">
      <alignment horizontal="centerContinuous"/>
      <protection/>
    </xf>
    <xf numFmtId="0" fontId="3" fillId="0" borderId="29" xfId="0" applyFont="1" applyBorder="1" applyAlignment="1" applyProtection="1">
      <alignment horizontal="centerContinuous"/>
      <protection/>
    </xf>
    <xf numFmtId="0" fontId="3" fillId="0" borderId="22" xfId="0" applyFont="1" applyBorder="1" applyAlignment="1" applyProtection="1">
      <alignment horizontal="centerContinuous"/>
      <protection/>
    </xf>
    <xf numFmtId="0" fontId="3" fillId="33" borderId="9" xfId="0" applyFont="1" applyFill="1" applyBorder="1" applyAlignment="1" applyProtection="1">
      <alignment horizontal="center"/>
      <protection/>
    </xf>
    <xf numFmtId="0" fontId="3" fillId="0" borderId="0" xfId="0" applyFont="1" applyAlignment="1" applyProtection="1">
      <alignment horizontal="center"/>
      <protection/>
    </xf>
    <xf numFmtId="164" fontId="4" fillId="0" borderId="9" xfId="0" applyNumberFormat="1" applyFont="1" applyFill="1" applyBorder="1" applyAlignment="1" applyProtection="1">
      <alignment/>
      <protection/>
    </xf>
    <xf numFmtId="0" fontId="12" fillId="34" borderId="9" xfId="0" applyFont="1" applyFill="1" applyBorder="1" applyAlignment="1" applyProtection="1">
      <alignment horizontal="center"/>
      <protection locked="0"/>
    </xf>
    <xf numFmtId="164" fontId="15" fillId="35" borderId="9" xfId="44" applyNumberFormat="1" applyFont="1" applyFill="1" applyBorder="1" applyAlignment="1" applyProtection="1">
      <alignment horizontal="right"/>
      <protection/>
    </xf>
    <xf numFmtId="0" fontId="26" fillId="0" borderId="0" xfId="0" applyFont="1" applyFill="1" applyBorder="1" applyAlignment="1" applyProtection="1">
      <alignment horizontal="center"/>
      <protection/>
    </xf>
    <xf numFmtId="168" fontId="12" fillId="34" borderId="9" xfId="44" applyNumberFormat="1" applyFont="1" applyFill="1" applyBorder="1" applyAlignment="1" applyProtection="1">
      <alignment/>
      <protection locked="0"/>
    </xf>
    <xf numFmtId="0" fontId="4" fillId="33" borderId="11" xfId="0" applyFont="1" applyFill="1" applyBorder="1" applyAlignment="1" applyProtection="1">
      <alignment/>
      <protection/>
    </xf>
    <xf numFmtId="0" fontId="2" fillId="0" borderId="0" xfId="0" applyFont="1" applyAlignment="1" applyProtection="1">
      <alignment horizontal="right"/>
      <protection/>
    </xf>
    <xf numFmtId="0" fontId="0" fillId="0" borderId="0" xfId="0" applyBorder="1" applyAlignment="1" applyProtection="1">
      <alignment vertical="center"/>
      <protection/>
    </xf>
    <xf numFmtId="164" fontId="12" fillId="34" borderId="30" xfId="44" applyNumberFormat="1" applyFont="1" applyFill="1" applyBorder="1" applyAlignment="1" applyProtection="1">
      <alignment vertical="center"/>
      <protection locked="0"/>
    </xf>
    <xf numFmtId="0" fontId="4" fillId="0" borderId="0" xfId="0" applyFont="1" applyAlignment="1" applyProtection="1">
      <alignment vertical="center"/>
      <protection/>
    </xf>
    <xf numFmtId="0" fontId="0" fillId="0" borderId="0" xfId="0" applyBorder="1" applyAlignment="1" applyProtection="1">
      <alignment vertical="justify"/>
      <protection/>
    </xf>
    <xf numFmtId="0" fontId="12" fillId="34" borderId="9" xfId="0" applyFont="1" applyFill="1" applyBorder="1" applyAlignment="1" applyProtection="1">
      <alignment vertical="justify"/>
      <protection locked="0"/>
    </xf>
    <xf numFmtId="0" fontId="0" fillId="0" borderId="0" xfId="0" applyFont="1" applyBorder="1" applyAlignment="1" applyProtection="1">
      <alignment horizontal="center" vertical="justify"/>
      <protection/>
    </xf>
    <xf numFmtId="164" fontId="15" fillId="35" borderId="9" xfId="44" applyNumberFormat="1" applyFont="1" applyFill="1" applyBorder="1" applyAlignment="1" applyProtection="1">
      <alignment vertical="justify"/>
      <protection/>
    </xf>
    <xf numFmtId="0" fontId="4" fillId="0" borderId="0" xfId="0" applyFont="1" applyAlignment="1" applyProtection="1">
      <alignment vertical="justify"/>
      <protection/>
    </xf>
    <xf numFmtId="165" fontId="27" fillId="34" borderId="31" xfId="44" applyNumberFormat="1" applyFont="1" applyFill="1" applyBorder="1" applyAlignment="1" applyProtection="1">
      <alignment/>
      <protection locked="0"/>
    </xf>
    <xf numFmtId="0" fontId="7" fillId="0" borderId="0" xfId="0" applyFont="1" applyFill="1" applyBorder="1" applyAlignment="1" applyProtection="1">
      <alignment vertical="top"/>
      <protection/>
    </xf>
    <xf numFmtId="0" fontId="0" fillId="0" borderId="0" xfId="0" applyFill="1" applyBorder="1" applyAlignment="1" applyProtection="1">
      <alignment vertical="top"/>
      <protection/>
    </xf>
    <xf numFmtId="166" fontId="18" fillId="35" borderId="13" xfId="0" applyNumberFormat="1" applyFont="1" applyFill="1" applyBorder="1" applyAlignment="1" applyProtection="1">
      <alignment vertical="top"/>
      <protection/>
    </xf>
    <xf numFmtId="0" fontId="0" fillId="0" borderId="0" xfId="0" applyAlignment="1" applyProtection="1">
      <alignment vertical="top"/>
      <protection/>
    </xf>
    <xf numFmtId="0" fontId="0" fillId="0" borderId="0" xfId="0" applyFill="1" applyAlignment="1" applyProtection="1">
      <alignment/>
      <protection/>
    </xf>
    <xf numFmtId="0" fontId="4" fillId="0" borderId="0" xfId="0" applyFont="1" applyFill="1" applyAlignment="1" applyProtection="1">
      <alignment/>
      <protection/>
    </xf>
    <xf numFmtId="0" fontId="6" fillId="0" borderId="0" xfId="0" applyFont="1" applyFill="1" applyBorder="1" applyAlignment="1" applyProtection="1">
      <alignment horizontal="right"/>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vertical="justify"/>
      <protection/>
    </xf>
    <xf numFmtId="0" fontId="22" fillId="0" borderId="0" xfId="54" applyFont="1" applyFill="1" applyBorder="1" applyAlignment="1" applyProtection="1">
      <alignment vertical="center"/>
      <protection/>
    </xf>
    <xf numFmtId="9" fontId="4" fillId="0" borderId="9" xfId="64" applyFont="1" applyFill="1" applyBorder="1" applyAlignment="1" applyProtection="1">
      <alignment horizontal="center"/>
      <protection/>
    </xf>
    <xf numFmtId="164" fontId="12" fillId="34" borderId="9" xfId="0" applyNumberFormat="1" applyFont="1" applyFill="1" applyBorder="1" applyAlignment="1" applyProtection="1">
      <alignment/>
      <protection locked="0"/>
    </xf>
    <xf numFmtId="0" fontId="0" fillId="0" borderId="0" xfId="0" applyFont="1" applyBorder="1" applyAlignment="1" applyProtection="1">
      <alignment/>
      <protection/>
    </xf>
    <xf numFmtId="0" fontId="0" fillId="0" borderId="0" xfId="0" applyBorder="1" applyAlignment="1" applyProtection="1">
      <alignment/>
      <protection/>
    </xf>
    <xf numFmtId="0" fontId="4" fillId="0" borderId="11" xfId="0" applyFont="1" applyBorder="1" applyAlignment="1" applyProtection="1">
      <alignment/>
      <protection/>
    </xf>
    <xf numFmtId="0" fontId="0" fillId="0" borderId="0" xfId="0" applyFill="1" applyBorder="1" applyAlignment="1" applyProtection="1">
      <alignment vertical="center"/>
      <protection/>
    </xf>
    <xf numFmtId="0" fontId="0" fillId="0" borderId="0" xfId="0" applyFont="1" applyFill="1" applyAlignment="1" applyProtection="1">
      <alignment vertical="center"/>
      <protection/>
    </xf>
    <xf numFmtId="0" fontId="28" fillId="0" borderId="0" xfId="0" applyFont="1" applyFill="1" applyBorder="1" applyAlignment="1" applyProtection="1">
      <alignment horizontal="right" vertical="center"/>
      <protection/>
    </xf>
    <xf numFmtId="4" fontId="15" fillId="0" borderId="0" xfId="44" applyNumberFormat="1" applyFont="1" applyFill="1" applyBorder="1" applyAlignment="1" applyProtection="1">
      <alignment vertical="center"/>
      <protection/>
    </xf>
    <xf numFmtId="0" fontId="0" fillId="0" borderId="0" xfId="0" applyBorder="1" applyAlignment="1" applyProtection="1">
      <alignment vertical="top"/>
      <protection/>
    </xf>
    <xf numFmtId="0" fontId="6" fillId="0" borderId="0" xfId="0" applyFont="1" applyBorder="1" applyAlignment="1" applyProtection="1">
      <alignment vertical="top"/>
      <protection/>
    </xf>
    <xf numFmtId="0" fontId="3" fillId="33" borderId="0" xfId="0" applyFont="1" applyFill="1" applyBorder="1" applyAlignment="1" applyProtection="1">
      <alignment horizontal="left" vertical="top"/>
      <protection/>
    </xf>
    <xf numFmtId="0" fontId="3" fillId="33" borderId="26" xfId="0" applyFont="1" applyFill="1" applyBorder="1" applyAlignment="1" applyProtection="1">
      <alignment horizontal="left" vertical="top"/>
      <protection/>
    </xf>
    <xf numFmtId="0" fontId="5" fillId="33" borderId="0" xfId="0" applyFont="1" applyFill="1" applyBorder="1" applyAlignment="1" applyProtection="1">
      <alignment vertical="top"/>
      <protection/>
    </xf>
    <xf numFmtId="0" fontId="2" fillId="0" borderId="0" xfId="0" applyFont="1" applyBorder="1" applyAlignment="1" applyProtection="1">
      <alignment vertical="top"/>
      <protection/>
    </xf>
    <xf numFmtId="0" fontId="4" fillId="33" borderId="0" xfId="0" applyFont="1" applyFill="1" applyBorder="1" applyAlignment="1" applyProtection="1">
      <alignment vertical="top"/>
      <protection/>
    </xf>
    <xf numFmtId="0" fontId="4" fillId="0" borderId="0" xfId="0" applyFont="1" applyBorder="1" applyAlignment="1" applyProtection="1">
      <alignment vertical="top"/>
      <protection/>
    </xf>
    <xf numFmtId="0" fontId="3" fillId="0" borderId="0" xfId="0" applyFont="1" applyBorder="1" applyAlignment="1" applyProtection="1">
      <alignment vertical="top"/>
      <protection/>
    </xf>
    <xf numFmtId="0" fontId="0" fillId="0" borderId="15" xfId="0" applyBorder="1" applyAlignment="1" applyProtection="1">
      <alignment/>
      <protection/>
    </xf>
    <xf numFmtId="0" fontId="12" fillId="34" borderId="31" xfId="0" applyFont="1" applyFill="1" applyBorder="1" applyAlignment="1" applyProtection="1">
      <alignment/>
      <protection locked="0"/>
    </xf>
    <xf numFmtId="0" fontId="12" fillId="34" borderId="32" xfId="0" applyFont="1" applyFill="1" applyBorder="1" applyAlignment="1" applyProtection="1">
      <alignment/>
      <protection locked="0"/>
    </xf>
    <xf numFmtId="0" fontId="8" fillId="0" borderId="15" xfId="0" applyFont="1" applyFill="1" applyBorder="1" applyAlignment="1" applyProtection="1">
      <alignment/>
      <protection locked="0"/>
    </xf>
    <xf numFmtId="168" fontId="8" fillId="0" borderId="0" xfId="0" applyNumberFormat="1" applyFont="1" applyFill="1" applyBorder="1" applyAlignment="1" applyProtection="1">
      <alignment/>
      <protection locked="0"/>
    </xf>
    <xf numFmtId="166" fontId="12" fillId="0" borderId="0" xfId="0" applyNumberFormat="1" applyFont="1" applyFill="1" applyBorder="1" applyAlignment="1" applyProtection="1">
      <alignment/>
      <protection locked="0"/>
    </xf>
    <xf numFmtId="0" fontId="0" fillId="0" borderId="15" xfId="0" applyFill="1" applyBorder="1" applyAlignment="1" applyProtection="1">
      <alignment horizontal="right"/>
      <protection/>
    </xf>
    <xf numFmtId="0" fontId="0" fillId="0" borderId="33" xfId="0" applyBorder="1" applyAlignment="1" applyProtection="1">
      <alignment/>
      <protection/>
    </xf>
    <xf numFmtId="0" fontId="0" fillId="0" borderId="34" xfId="0" applyBorder="1" applyAlignment="1" applyProtection="1">
      <alignment/>
      <protection/>
    </xf>
    <xf numFmtId="0" fontId="2" fillId="33" borderId="35" xfId="0" applyFont="1" applyFill="1" applyBorder="1" applyAlignment="1" applyProtection="1">
      <alignment horizontal="left"/>
      <protection/>
    </xf>
    <xf numFmtId="0" fontId="32" fillId="0" borderId="0" xfId="54" applyFont="1" applyFill="1" applyBorder="1" applyAlignment="1" applyProtection="1">
      <alignment vertical="center"/>
      <protection/>
    </xf>
    <xf numFmtId="0" fontId="30" fillId="0" borderId="0" xfId="54" applyFont="1" applyFill="1" applyBorder="1" applyAlignment="1" applyProtection="1">
      <alignment horizontal="left" vertical="center"/>
      <protection/>
    </xf>
    <xf numFmtId="164" fontId="33" fillId="35" borderId="30" xfId="44" applyNumberFormat="1" applyFont="1" applyFill="1" applyBorder="1" applyAlignment="1" applyProtection="1">
      <alignment/>
      <protection/>
    </xf>
    <xf numFmtId="0" fontId="4" fillId="0" borderId="0" xfId="0" applyFont="1" applyAlignment="1" applyProtection="1">
      <alignment horizontal="center"/>
      <protection hidden="1"/>
    </xf>
    <xf numFmtId="0" fontId="8" fillId="34" borderId="0" xfId="0" applyFont="1" applyFill="1" applyBorder="1" applyAlignment="1" applyProtection="1">
      <alignment/>
      <protection/>
    </xf>
    <xf numFmtId="49" fontId="9" fillId="34" borderId="9" xfId="0" applyNumberFormat="1" applyFont="1" applyFill="1" applyBorder="1" applyAlignment="1" applyProtection="1">
      <alignment horizontal="left"/>
      <protection locked="0"/>
    </xf>
    <xf numFmtId="167" fontId="4" fillId="33" borderId="0" xfId="44" applyNumberFormat="1" applyFont="1" applyFill="1" applyBorder="1" applyAlignment="1" applyProtection="1">
      <alignment horizontal="center" vertical="justify"/>
      <protection locked="0"/>
    </xf>
    <xf numFmtId="0" fontId="8" fillId="33" borderId="0" xfId="0" applyFont="1" applyFill="1" applyBorder="1" applyAlignment="1" applyProtection="1">
      <alignment horizontal="left"/>
      <protection/>
    </xf>
    <xf numFmtId="168" fontId="9" fillId="33" borderId="0" xfId="0" applyNumberFormat="1" applyFont="1" applyFill="1" applyBorder="1" applyAlignment="1" applyProtection="1">
      <alignment horizontal="left"/>
      <protection/>
    </xf>
    <xf numFmtId="0" fontId="7" fillId="0" borderId="0" xfId="0" applyFont="1" applyFill="1" applyBorder="1" applyAlignment="1" applyProtection="1">
      <alignment/>
      <protection/>
    </xf>
    <xf numFmtId="0" fontId="6" fillId="0" borderId="9" xfId="0" applyFont="1" applyBorder="1" applyAlignment="1" applyProtection="1">
      <alignment/>
      <protection/>
    </xf>
    <xf numFmtId="0" fontId="5" fillId="0" borderId="9" xfId="0" applyFont="1" applyBorder="1" applyAlignment="1" applyProtection="1">
      <alignment/>
      <protection/>
    </xf>
    <xf numFmtId="0" fontId="6" fillId="33" borderId="9" xfId="0" applyFont="1" applyFill="1" applyBorder="1" applyAlignment="1" applyProtection="1">
      <alignment horizontal="center"/>
      <protection/>
    </xf>
    <xf numFmtId="0" fontId="6" fillId="33" borderId="9" xfId="0" applyFont="1" applyFill="1" applyBorder="1" applyAlignment="1" applyProtection="1">
      <alignment horizontal="center" vertical="justify"/>
      <protection/>
    </xf>
    <xf numFmtId="0" fontId="0" fillId="0" borderId="0" xfId="0" applyFont="1" applyBorder="1" applyAlignment="1" applyProtection="1">
      <alignment/>
      <protection/>
    </xf>
    <xf numFmtId="164" fontId="18" fillId="35" borderId="9" xfId="0" applyNumberFormat="1" applyFont="1" applyFill="1" applyBorder="1" applyAlignment="1" applyProtection="1">
      <alignment horizontal="center"/>
      <protection/>
    </xf>
    <xf numFmtId="164" fontId="18" fillId="0" borderId="0" xfId="0" applyNumberFormat="1" applyFont="1" applyFill="1" applyBorder="1" applyAlignment="1" applyProtection="1">
      <alignment/>
      <protection/>
    </xf>
    <xf numFmtId="164" fontId="19" fillId="35" borderId="13" xfId="0" applyNumberFormat="1" applyFont="1" applyFill="1" applyBorder="1" applyAlignment="1" applyProtection="1">
      <alignment/>
      <protection/>
    </xf>
    <xf numFmtId="0" fontId="0" fillId="0" borderId="0" xfId="0" applyFont="1" applyAlignment="1" applyProtection="1">
      <alignment/>
      <protection/>
    </xf>
    <xf numFmtId="0" fontId="36" fillId="0" borderId="0" xfId="0" applyFont="1" applyAlignment="1" applyProtection="1">
      <alignment/>
      <protection/>
    </xf>
    <xf numFmtId="0" fontId="36" fillId="0" borderId="0" xfId="0" applyFont="1" applyFill="1" applyAlignment="1" applyProtection="1">
      <alignment/>
      <protection/>
    </xf>
    <xf numFmtId="0" fontId="0" fillId="33" borderId="0" xfId="0" applyFont="1" applyFill="1" applyBorder="1" applyAlignment="1" applyProtection="1">
      <alignment/>
      <protection/>
    </xf>
    <xf numFmtId="0" fontId="0" fillId="0" borderId="0" xfId="0" applyFont="1" applyFill="1" applyBorder="1" applyAlignment="1" applyProtection="1">
      <alignment/>
      <protection/>
    </xf>
    <xf numFmtId="0" fontId="0" fillId="33" borderId="0" xfId="0" applyFont="1" applyFill="1" applyBorder="1" applyAlignment="1" applyProtection="1">
      <alignment horizontal="left"/>
      <protection/>
    </xf>
    <xf numFmtId="0" fontId="8" fillId="34" borderId="9" xfId="0" applyFont="1" applyFill="1" applyBorder="1" applyAlignment="1" applyProtection="1">
      <alignment horizontal="center"/>
      <protection locked="0"/>
    </xf>
    <xf numFmtId="0" fontId="0" fillId="0" borderId="0" xfId="0" applyFont="1" applyAlignment="1" applyProtection="1">
      <alignment/>
      <protection/>
    </xf>
    <xf numFmtId="0" fontId="8" fillId="33" borderId="0" xfId="0" applyFont="1" applyFill="1" applyBorder="1" applyAlignment="1" applyProtection="1">
      <alignment horizontal="center"/>
      <protection/>
    </xf>
    <xf numFmtId="164" fontId="38" fillId="35" borderId="9" xfId="0" applyNumberFormat="1" applyFont="1" applyFill="1" applyBorder="1" applyAlignment="1" applyProtection="1">
      <alignment/>
      <protection/>
    </xf>
    <xf numFmtId="0" fontId="2" fillId="33" borderId="0" xfId="0" applyFont="1" applyFill="1" applyBorder="1" applyAlignment="1" applyProtection="1">
      <alignment horizontal="right"/>
      <protection/>
    </xf>
    <xf numFmtId="0" fontId="2" fillId="33" borderId="0" xfId="0" applyFont="1" applyFill="1" applyBorder="1" applyAlignment="1" applyProtection="1">
      <alignment horizontal="center"/>
      <protection/>
    </xf>
    <xf numFmtId="0" fontId="0" fillId="33" borderId="0" xfId="0" applyFont="1" applyFill="1" applyBorder="1" applyAlignment="1" applyProtection="1">
      <alignment horizontal="right"/>
      <protection/>
    </xf>
    <xf numFmtId="164" fontId="2" fillId="0" borderId="9" xfId="0" applyNumberFormat="1" applyFont="1" applyFill="1" applyBorder="1" applyAlignment="1" applyProtection="1">
      <alignment horizontal="center"/>
      <protection/>
    </xf>
    <xf numFmtId="0" fontId="0" fillId="0" borderId="0" xfId="0" applyFont="1" applyBorder="1" applyAlignment="1" applyProtection="1">
      <alignment/>
      <protection/>
    </xf>
    <xf numFmtId="0" fontId="2" fillId="33" borderId="0" xfId="0" applyFont="1" applyFill="1" applyBorder="1" applyAlignment="1" applyProtection="1">
      <alignment horizontal="left"/>
      <protection/>
    </xf>
    <xf numFmtId="164" fontId="38" fillId="33" borderId="0" xfId="0" applyNumberFormat="1" applyFont="1" applyFill="1" applyBorder="1" applyAlignment="1" applyProtection="1">
      <alignment/>
      <protection/>
    </xf>
    <xf numFmtId="0" fontId="0" fillId="35" borderId="0" xfId="0" applyFont="1" applyFill="1" applyBorder="1" applyAlignment="1" applyProtection="1">
      <alignment/>
      <protection/>
    </xf>
    <xf numFmtId="0" fontId="0" fillId="33" borderId="0" xfId="0" applyFont="1" applyFill="1" applyBorder="1" applyAlignment="1" applyProtection="1">
      <alignment/>
      <protection/>
    </xf>
    <xf numFmtId="0" fontId="0" fillId="33" borderId="0" xfId="0" applyFont="1" applyFill="1" applyBorder="1" applyAlignment="1" applyProtection="1">
      <alignment horizontal="right"/>
      <protection/>
    </xf>
    <xf numFmtId="0" fontId="0" fillId="33"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Fill="1" applyAlignment="1" applyProtection="1">
      <alignment/>
      <protection/>
    </xf>
    <xf numFmtId="0" fontId="0" fillId="33" borderId="0" xfId="0" applyFont="1" applyFill="1" applyBorder="1" applyAlignment="1" applyProtection="1">
      <alignment horizontal="centerContinuous"/>
      <protection/>
    </xf>
    <xf numFmtId="0" fontId="0" fillId="33" borderId="0" xfId="0" applyFont="1" applyFill="1" applyBorder="1" applyAlignment="1" applyProtection="1">
      <alignment horizontal="centerContinuous"/>
      <protection/>
    </xf>
    <xf numFmtId="0" fontId="0" fillId="35"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33"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horizontal="center"/>
      <protection/>
    </xf>
    <xf numFmtId="164" fontId="38" fillId="35" borderId="36" xfId="0" applyNumberFormat="1" applyFont="1" applyFill="1" applyBorder="1" applyAlignment="1" applyProtection="1">
      <alignment/>
      <protection/>
    </xf>
    <xf numFmtId="0" fontId="3" fillId="33" borderId="37" xfId="0" applyFont="1" applyFill="1" applyBorder="1" applyAlignment="1" applyProtection="1">
      <alignment horizontal="center"/>
      <protection/>
    </xf>
    <xf numFmtId="0" fontId="12" fillId="0" borderId="21" xfId="0" applyFont="1" applyFill="1" applyBorder="1" applyAlignment="1" applyProtection="1">
      <alignment/>
      <protection locked="0"/>
    </xf>
    <xf numFmtId="0" fontId="12" fillId="0" borderId="29" xfId="0" applyFont="1" applyFill="1" applyBorder="1" applyAlignment="1" applyProtection="1">
      <alignment/>
      <protection/>
    </xf>
    <xf numFmtId="164" fontId="35" fillId="35" borderId="38" xfId="0" applyNumberFormat="1" applyFont="1" applyFill="1" applyBorder="1" applyAlignment="1" applyProtection="1">
      <alignment/>
      <protection/>
    </xf>
    <xf numFmtId="7" fontId="0" fillId="35" borderId="13" xfId="44" applyNumberFormat="1" applyFont="1" applyFill="1" applyBorder="1" applyAlignment="1" applyProtection="1">
      <alignment/>
      <protection/>
    </xf>
    <xf numFmtId="166" fontId="0" fillId="35" borderId="13" xfId="0" applyNumberFormat="1" applyFont="1" applyFill="1" applyBorder="1" applyAlignment="1" applyProtection="1">
      <alignment/>
      <protection/>
    </xf>
    <xf numFmtId="0" fontId="36" fillId="0" borderId="25" xfId="0" applyFont="1" applyBorder="1" applyAlignment="1" applyProtection="1">
      <alignment/>
      <protection/>
    </xf>
    <xf numFmtId="0" fontId="37" fillId="35" borderId="25" xfId="0" applyFont="1" applyFill="1" applyBorder="1" applyAlignment="1" applyProtection="1">
      <alignment horizontal="left"/>
      <protection/>
    </xf>
    <xf numFmtId="0" fontId="2" fillId="35" borderId="0" xfId="0" applyFont="1" applyFill="1" applyBorder="1" applyAlignment="1" applyProtection="1">
      <alignment horizontal="center"/>
      <protection/>
    </xf>
    <xf numFmtId="0" fontId="2" fillId="35" borderId="0" xfId="0" applyFont="1" applyFill="1" applyBorder="1" applyAlignment="1" applyProtection="1">
      <alignment/>
      <protection/>
    </xf>
    <xf numFmtId="0" fontId="0" fillId="0" borderId="26" xfId="0" applyFont="1" applyBorder="1" applyAlignment="1" applyProtection="1">
      <alignment/>
      <protection/>
    </xf>
    <xf numFmtId="0" fontId="0" fillId="0" borderId="0" xfId="0" applyFont="1" applyBorder="1" applyAlignment="1" applyProtection="1">
      <alignment horizontal="center"/>
      <protection/>
    </xf>
    <xf numFmtId="0" fontId="0" fillId="0" borderId="26" xfId="0" applyFont="1" applyBorder="1" applyAlignment="1" applyProtection="1">
      <alignment/>
      <protection/>
    </xf>
    <xf numFmtId="0" fontId="0" fillId="33" borderId="26" xfId="0" applyFont="1" applyFill="1" applyBorder="1" applyAlignment="1" applyProtection="1">
      <alignment/>
      <protection/>
    </xf>
    <xf numFmtId="0" fontId="0" fillId="0" borderId="0" xfId="0" applyFont="1" applyBorder="1" applyAlignment="1">
      <alignment horizontal="center"/>
    </xf>
    <xf numFmtId="0" fontId="36" fillId="0" borderId="25" xfId="0" applyFont="1" applyFill="1" applyBorder="1" applyAlignment="1" applyProtection="1">
      <alignment/>
      <protection/>
    </xf>
    <xf numFmtId="0" fontId="0" fillId="0" borderId="26" xfId="0" applyFont="1" applyFill="1" applyBorder="1" applyAlignment="1" applyProtection="1">
      <alignment/>
      <protection/>
    </xf>
    <xf numFmtId="0" fontId="36" fillId="0" borderId="35" xfId="0" applyFont="1" applyBorder="1" applyAlignment="1" applyProtection="1">
      <alignment/>
      <protection/>
    </xf>
    <xf numFmtId="0" fontId="0" fillId="0" borderId="11" xfId="0" applyFont="1" applyBorder="1" applyAlignment="1" applyProtection="1">
      <alignment/>
      <protection/>
    </xf>
    <xf numFmtId="164" fontId="35" fillId="35" borderId="38" xfId="0" applyNumberFormat="1" applyFont="1" applyFill="1" applyBorder="1" applyAlignment="1" applyProtection="1">
      <alignment/>
      <protection/>
    </xf>
    <xf numFmtId="0" fontId="31" fillId="33" borderId="0" xfId="0" applyFont="1" applyFill="1" applyBorder="1" applyAlignment="1" applyProtection="1">
      <alignment/>
      <protection locked="0"/>
    </xf>
    <xf numFmtId="0" fontId="41" fillId="0" borderId="0" xfId="0" applyFont="1" applyBorder="1" applyAlignment="1" applyProtection="1">
      <alignment/>
      <protection/>
    </xf>
    <xf numFmtId="0" fontId="0" fillId="0" borderId="0" xfId="0" applyBorder="1" applyAlignment="1">
      <alignment/>
    </xf>
    <xf numFmtId="0" fontId="0" fillId="0" borderId="26" xfId="0" applyBorder="1" applyAlignment="1">
      <alignment/>
    </xf>
    <xf numFmtId="0" fontId="4" fillId="33" borderId="24" xfId="0" applyFont="1" applyFill="1" applyBorder="1" applyAlignment="1" applyProtection="1">
      <alignment/>
      <protection/>
    </xf>
    <xf numFmtId="0" fontId="4" fillId="33" borderId="0" xfId="0" applyFont="1" applyFill="1" applyBorder="1" applyAlignment="1" applyProtection="1">
      <alignment horizontal="left" vertical="justify"/>
      <protection/>
    </xf>
    <xf numFmtId="0" fontId="4" fillId="33" borderId="11" xfId="0" applyFont="1" applyFill="1" applyBorder="1" applyAlignment="1" applyProtection="1">
      <alignment horizontal="left" vertical="justify"/>
      <protection/>
    </xf>
    <xf numFmtId="0" fontId="4" fillId="33" borderId="24" xfId="0" applyFont="1" applyFill="1" applyBorder="1" applyAlignment="1" applyProtection="1">
      <alignment horizontal="left" vertical="justify"/>
      <protection/>
    </xf>
    <xf numFmtId="0" fontId="4" fillId="0" borderId="26" xfId="0" applyFont="1" applyFill="1" applyBorder="1" applyAlignment="1" applyProtection="1">
      <alignment/>
      <protection/>
    </xf>
    <xf numFmtId="0" fontId="0" fillId="0" borderId="11" xfId="0" applyFont="1" applyBorder="1" applyAlignment="1" applyProtection="1">
      <alignment horizontal="center"/>
      <protection/>
    </xf>
    <xf numFmtId="164" fontId="2" fillId="33" borderId="11" xfId="0" applyNumberFormat="1" applyFont="1" applyFill="1" applyBorder="1" applyAlignment="1" applyProtection="1">
      <alignment horizontal="center"/>
      <protection/>
    </xf>
    <xf numFmtId="164" fontId="38" fillId="33" borderId="11" xfId="0" applyNumberFormat="1" applyFont="1" applyFill="1" applyBorder="1" applyAlignment="1" applyProtection="1">
      <alignment/>
      <protection/>
    </xf>
    <xf numFmtId="0" fontId="0" fillId="33" borderId="24" xfId="0" applyFont="1" applyFill="1" applyBorder="1" applyAlignment="1" applyProtection="1">
      <alignment/>
      <protection/>
    </xf>
    <xf numFmtId="0" fontId="36" fillId="0" borderId="0" xfId="0" applyFont="1" applyAlignment="1" applyProtection="1">
      <alignment/>
      <protection locked="0"/>
    </xf>
    <xf numFmtId="0" fontId="0" fillId="0" borderId="0" xfId="0" applyFont="1" applyAlignment="1" applyProtection="1">
      <alignment/>
      <protection locked="0"/>
    </xf>
    <xf numFmtId="0" fontId="3" fillId="33" borderId="0" xfId="0" applyFont="1" applyFill="1" applyBorder="1" applyAlignment="1" applyProtection="1">
      <alignment horizontal="center" vertical="top"/>
      <protection/>
    </xf>
    <xf numFmtId="0" fontId="22" fillId="0" borderId="0" xfId="54" applyAlignment="1" applyProtection="1">
      <alignment/>
      <protection/>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8" fillId="0" borderId="0" xfId="0" applyFont="1" applyFill="1" applyBorder="1" applyAlignment="1" applyProtection="1">
      <alignment horizontal="center"/>
      <protection locked="0"/>
    </xf>
    <xf numFmtId="0" fontId="37" fillId="0" borderId="25" xfId="0" applyFont="1" applyFill="1" applyBorder="1" applyAlignment="1" applyProtection="1">
      <alignment horizontal="left"/>
      <protection/>
    </xf>
    <xf numFmtId="0" fontId="2" fillId="0" borderId="0" xfId="0" applyFont="1" applyFill="1" applyBorder="1" applyAlignment="1" applyProtection="1">
      <alignment horizontal="center"/>
      <protection/>
    </xf>
    <xf numFmtId="0" fontId="2" fillId="0" borderId="0" xfId="0" applyFont="1" applyFill="1" applyBorder="1" applyAlignment="1" applyProtection="1">
      <alignment/>
      <protection/>
    </xf>
    <xf numFmtId="0" fontId="22" fillId="35" borderId="26" xfId="54" applyFill="1" applyBorder="1" applyAlignment="1" applyProtection="1">
      <alignment/>
      <protection/>
    </xf>
    <xf numFmtId="0" fontId="22" fillId="0" borderId="26" xfId="54" applyFill="1" applyBorder="1" applyAlignment="1" applyProtection="1">
      <alignment/>
      <protection/>
    </xf>
    <xf numFmtId="0" fontId="22" fillId="0" borderId="11" xfId="54" applyFill="1" applyBorder="1" applyAlignment="1" applyProtection="1">
      <alignment/>
      <protection/>
    </xf>
    <xf numFmtId="0" fontId="4" fillId="0" borderId="0" xfId="0" applyFont="1" applyFill="1" applyAlignment="1" applyProtection="1">
      <alignment/>
      <protection/>
    </xf>
    <xf numFmtId="0" fontId="22" fillId="0" borderId="0" xfId="54" applyFill="1" applyBorder="1" applyAlignment="1" applyProtection="1">
      <alignment/>
      <protection/>
    </xf>
    <xf numFmtId="0" fontId="4" fillId="0" borderId="0" xfId="0" applyFont="1" applyFill="1" applyBorder="1" applyAlignment="1" applyProtection="1">
      <alignment horizontal="right" vertical="justify"/>
      <protection/>
    </xf>
    <xf numFmtId="0" fontId="22" fillId="0" borderId="0" xfId="54" applyAlignment="1" applyProtection="1">
      <alignment horizontal="right"/>
      <protection/>
    </xf>
    <xf numFmtId="164" fontId="15" fillId="34" borderId="9" xfId="44" applyNumberFormat="1" applyFont="1" applyFill="1" applyBorder="1" applyAlignment="1" applyProtection="1">
      <alignment horizontal="right"/>
      <protection locked="0"/>
    </xf>
    <xf numFmtId="0" fontId="0" fillId="33" borderId="0" xfId="0" applyFill="1" applyAlignment="1">
      <alignment/>
    </xf>
    <xf numFmtId="164" fontId="4" fillId="33" borderId="9" xfId="0" applyNumberFormat="1" applyFont="1" applyFill="1" applyBorder="1" applyAlignment="1" applyProtection="1">
      <alignment/>
      <protection/>
    </xf>
    <xf numFmtId="0" fontId="30" fillId="33" borderId="0" xfId="54" applyFont="1" applyFill="1" applyBorder="1" applyAlignment="1" applyProtection="1">
      <alignment horizontal="left" vertical="center"/>
      <protection/>
    </xf>
    <xf numFmtId="0" fontId="28" fillId="33" borderId="0" xfId="0" applyFont="1" applyFill="1" applyBorder="1" applyAlignment="1" applyProtection="1">
      <alignment horizontal="right" vertical="center"/>
      <protection/>
    </xf>
    <xf numFmtId="4" fontId="15" fillId="33" borderId="0" xfId="44" applyNumberFormat="1" applyFont="1" applyFill="1" applyBorder="1" applyAlignment="1" applyProtection="1">
      <alignment vertical="center"/>
      <protection/>
    </xf>
    <xf numFmtId="0" fontId="0" fillId="33" borderId="0" xfId="0" applyFill="1" applyBorder="1" applyAlignment="1" applyProtection="1">
      <alignment vertical="center"/>
      <protection/>
    </xf>
    <xf numFmtId="0" fontId="4" fillId="33" borderId="0" xfId="0" applyFont="1" applyFill="1" applyBorder="1" applyAlignment="1" applyProtection="1">
      <alignment/>
      <protection/>
    </xf>
    <xf numFmtId="0" fontId="12" fillId="34" borderId="9" xfId="59" applyFont="1" applyFill="1" applyBorder="1" applyAlignment="1" applyProtection="1">
      <alignment horizontal="center"/>
      <protection locked="0"/>
    </xf>
    <xf numFmtId="0" fontId="4" fillId="0" borderId="38" xfId="59" applyFont="1" applyFill="1" applyBorder="1" applyProtection="1">
      <alignment/>
      <protection/>
    </xf>
    <xf numFmtId="0" fontId="12" fillId="33" borderId="0" xfId="0" applyFont="1" applyFill="1" applyBorder="1" applyAlignment="1" applyProtection="1">
      <alignment horizontal="left"/>
      <protection/>
    </xf>
    <xf numFmtId="0" fontId="8" fillId="0" borderId="0" xfId="61" applyFont="1" applyFill="1" applyBorder="1" applyProtection="1">
      <alignment/>
      <protection/>
    </xf>
    <xf numFmtId="0" fontId="3" fillId="0" borderId="0" xfId="61" applyFont="1" applyFill="1" applyBorder="1" applyProtection="1">
      <alignment/>
      <protection/>
    </xf>
    <xf numFmtId="164" fontId="15" fillId="35" borderId="9" xfId="44" applyNumberFormat="1" applyFont="1" applyFill="1" applyBorder="1" applyAlignment="1" applyProtection="1">
      <alignment/>
      <protection/>
    </xf>
    <xf numFmtId="0" fontId="0" fillId="0" borderId="0" xfId="61" applyFont="1" applyFill="1" applyBorder="1" applyProtection="1">
      <alignment/>
      <protection/>
    </xf>
    <xf numFmtId="165" fontId="4" fillId="34" borderId="9" xfId="44" applyNumberFormat="1" applyFont="1" applyFill="1" applyBorder="1" applyAlignment="1" applyProtection="1">
      <alignment horizontal="right"/>
      <protection locked="0"/>
    </xf>
    <xf numFmtId="0" fontId="29" fillId="0" borderId="0" xfId="61" applyFont="1" applyFill="1" applyBorder="1" applyAlignment="1" applyProtection="1">
      <alignment horizontal="right"/>
      <protection/>
    </xf>
    <xf numFmtId="0" fontId="6" fillId="33" borderId="0" xfId="0" applyFont="1" applyFill="1" applyBorder="1" applyAlignment="1" applyProtection="1">
      <alignment vertical="top"/>
      <protection/>
    </xf>
    <xf numFmtId="0" fontId="3" fillId="0" borderId="0" xfId="0" applyFont="1" applyBorder="1" applyAlignment="1" applyProtection="1">
      <alignment horizontal="center"/>
      <protection/>
    </xf>
    <xf numFmtId="0" fontId="0" fillId="0" borderId="0" xfId="0" applyBorder="1" applyAlignment="1">
      <alignment/>
    </xf>
    <xf numFmtId="0" fontId="22" fillId="33" borderId="0" xfId="54" applyFill="1" applyBorder="1" applyAlignment="1" applyProtection="1">
      <alignment/>
      <protection/>
    </xf>
    <xf numFmtId="0" fontId="0" fillId="33" borderId="0" xfId="0" applyFont="1" applyFill="1" applyBorder="1" applyAlignment="1" applyProtection="1">
      <alignment vertical="center"/>
      <protection/>
    </xf>
    <xf numFmtId="0" fontId="0" fillId="33" borderId="0" xfId="0" applyFont="1" applyFill="1" applyBorder="1" applyAlignment="1" applyProtection="1">
      <alignment vertical="center"/>
      <protection/>
    </xf>
    <xf numFmtId="0" fontId="30" fillId="33" borderId="14" xfId="54" applyFont="1" applyFill="1" applyBorder="1" applyAlignment="1" applyProtection="1">
      <alignment horizontal="left" vertical="center"/>
      <protection/>
    </xf>
    <xf numFmtId="0" fontId="22" fillId="33" borderId="14" xfId="54" applyFill="1" applyBorder="1" applyAlignment="1" applyProtection="1">
      <alignment/>
      <protection/>
    </xf>
    <xf numFmtId="0" fontId="0" fillId="33" borderId="14" xfId="0" applyFont="1" applyFill="1" applyBorder="1" applyAlignment="1" applyProtection="1">
      <alignment vertical="center"/>
      <protection/>
    </xf>
    <xf numFmtId="0" fontId="0" fillId="33" borderId="14" xfId="0" applyFont="1" applyFill="1" applyBorder="1" applyAlignment="1" applyProtection="1">
      <alignment vertical="center"/>
      <protection/>
    </xf>
    <xf numFmtId="0" fontId="28" fillId="33" borderId="14" xfId="0" applyFont="1" applyFill="1" applyBorder="1" applyAlignment="1" applyProtection="1">
      <alignment horizontal="right" vertical="center"/>
      <protection/>
    </xf>
    <xf numFmtId="4" fontId="15" fillId="33" borderId="14" xfId="44" applyNumberFormat="1" applyFont="1" applyFill="1" applyBorder="1" applyAlignment="1" applyProtection="1">
      <alignment vertical="center"/>
      <protection/>
    </xf>
    <xf numFmtId="0" fontId="0" fillId="33" borderId="14" xfId="0" applyFill="1" applyBorder="1" applyAlignment="1" applyProtection="1">
      <alignment vertical="center"/>
      <protection/>
    </xf>
    <xf numFmtId="164" fontId="33" fillId="35" borderId="39" xfId="44" applyNumberFormat="1" applyFont="1" applyFill="1" applyBorder="1" applyAlignment="1" applyProtection="1">
      <alignment/>
      <protection/>
    </xf>
    <xf numFmtId="0" fontId="0" fillId="33" borderId="0" xfId="0" applyFont="1" applyFill="1" applyBorder="1" applyAlignment="1" applyProtection="1">
      <alignment/>
      <protection/>
    </xf>
    <xf numFmtId="0" fontId="2"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left" vertical="justify"/>
      <protection/>
    </xf>
    <xf numFmtId="0" fontId="22" fillId="33" borderId="0" xfId="54" applyFill="1" applyBorder="1" applyAlignment="1" applyProtection="1">
      <alignment horizontal="left"/>
      <protection/>
    </xf>
    <xf numFmtId="0" fontId="22" fillId="0" borderId="0" xfId="54" applyBorder="1" applyAlignment="1" applyProtection="1">
      <alignment/>
      <protection/>
    </xf>
    <xf numFmtId="0" fontId="2" fillId="0" borderId="0" xfId="0" applyFont="1" applyBorder="1" applyAlignment="1" applyProtection="1">
      <alignment horizontal="centerContinuous"/>
      <protection/>
    </xf>
    <xf numFmtId="0" fontId="0" fillId="0" borderId="0" xfId="0" applyBorder="1" applyAlignment="1" applyProtection="1">
      <alignment horizontal="centerContinuous"/>
      <protection/>
    </xf>
    <xf numFmtId="0" fontId="0" fillId="0" borderId="26" xfId="0" applyBorder="1" applyAlignment="1" applyProtection="1">
      <alignment horizontal="centerContinuous"/>
      <protection/>
    </xf>
    <xf numFmtId="0" fontId="2" fillId="0" borderId="15" xfId="0" applyFont="1" applyFill="1" applyBorder="1" applyAlignment="1" applyProtection="1">
      <alignment/>
      <protection/>
    </xf>
    <xf numFmtId="0" fontId="0" fillId="0" borderId="40" xfId="0" applyFill="1" applyBorder="1" applyAlignment="1" applyProtection="1">
      <alignment/>
      <protection/>
    </xf>
    <xf numFmtId="0" fontId="5" fillId="33" borderId="41" xfId="0" applyFont="1" applyFill="1" applyBorder="1" applyAlignment="1" applyProtection="1">
      <alignment/>
      <protection/>
    </xf>
    <xf numFmtId="0" fontId="0" fillId="0" borderId="40" xfId="0" applyBorder="1" applyAlignment="1" applyProtection="1">
      <alignment/>
      <protection/>
    </xf>
    <xf numFmtId="0" fontId="2" fillId="33" borderId="41" xfId="0" applyFont="1" applyFill="1" applyBorder="1" applyAlignment="1" applyProtection="1">
      <alignment horizontal="left"/>
      <protection/>
    </xf>
    <xf numFmtId="0" fontId="2" fillId="33" borderId="41" xfId="0" applyFont="1" applyFill="1" applyBorder="1" applyAlignment="1" applyProtection="1">
      <alignment/>
      <protection/>
    </xf>
    <xf numFmtId="0" fontId="3" fillId="33" borderId="15" xfId="0" applyFont="1" applyFill="1" applyBorder="1" applyAlignment="1" applyProtection="1">
      <alignment/>
      <protection/>
    </xf>
    <xf numFmtId="0" fontId="0" fillId="33" borderId="15" xfId="0" applyFill="1" applyBorder="1" applyAlignment="1" applyProtection="1">
      <alignment/>
      <protection/>
    </xf>
    <xf numFmtId="0" fontId="0" fillId="0" borderId="15" xfId="0" applyBorder="1" applyAlignment="1">
      <alignment/>
    </xf>
    <xf numFmtId="0" fontId="0" fillId="33" borderId="42" xfId="0" applyFont="1" applyFill="1" applyBorder="1" applyAlignment="1" applyProtection="1">
      <alignment/>
      <protection/>
    </xf>
    <xf numFmtId="0" fontId="0" fillId="0" borderId="43" xfId="0" applyBorder="1" applyAlignment="1" applyProtection="1">
      <alignment/>
      <protection/>
    </xf>
    <xf numFmtId="0" fontId="0" fillId="33" borderId="16" xfId="0" applyFont="1" applyFill="1" applyBorder="1" applyAlignment="1" applyProtection="1">
      <alignment/>
      <protection/>
    </xf>
    <xf numFmtId="0" fontId="0" fillId="0" borderId="17" xfId="0" applyBorder="1" applyAlignment="1" applyProtection="1">
      <alignment/>
      <protection/>
    </xf>
    <xf numFmtId="0" fontId="0" fillId="0" borderId="44" xfId="0" applyBorder="1" applyAlignment="1" applyProtection="1">
      <alignment/>
      <protection/>
    </xf>
    <xf numFmtId="0" fontId="2" fillId="33" borderId="15" xfId="0" applyFont="1" applyFill="1" applyBorder="1" applyAlignment="1" applyProtection="1">
      <alignment/>
      <protection/>
    </xf>
    <xf numFmtId="0" fontId="2" fillId="33" borderId="41" xfId="0" applyFont="1" applyFill="1" applyBorder="1" applyAlignment="1" applyProtection="1">
      <alignment/>
      <protection/>
    </xf>
    <xf numFmtId="0" fontId="2" fillId="0" borderId="19" xfId="0" applyFont="1" applyBorder="1" applyAlignment="1" applyProtection="1">
      <alignment horizontal="center"/>
      <protection/>
    </xf>
    <xf numFmtId="164" fontId="9" fillId="34" borderId="19" xfId="0" applyNumberFormat="1" applyFont="1" applyFill="1" applyBorder="1" applyAlignment="1" applyProtection="1">
      <alignment horizontal="center"/>
      <protection locked="0"/>
    </xf>
    <xf numFmtId="0" fontId="2" fillId="0" borderId="41" xfId="0" applyFont="1" applyFill="1" applyBorder="1" applyAlignment="1" applyProtection="1">
      <alignment/>
      <protection/>
    </xf>
    <xf numFmtId="164" fontId="18" fillId="35" borderId="19" xfId="0" applyNumberFormat="1" applyFont="1" applyFill="1" applyBorder="1" applyAlignment="1" applyProtection="1">
      <alignment horizontal="center"/>
      <protection/>
    </xf>
    <xf numFmtId="164" fontId="18" fillId="0" borderId="40" xfId="0" applyNumberFormat="1" applyFont="1" applyFill="1" applyBorder="1" applyAlignment="1" applyProtection="1">
      <alignment/>
      <protection/>
    </xf>
    <xf numFmtId="0" fontId="2" fillId="0" borderId="16" xfId="0" applyFont="1" applyFill="1" applyBorder="1" applyAlignment="1" applyProtection="1">
      <alignment/>
      <protection/>
    </xf>
    <xf numFmtId="164" fontId="18" fillId="0" borderId="17" xfId="0" applyNumberFormat="1" applyFont="1" applyFill="1" applyBorder="1" applyAlignment="1" applyProtection="1">
      <alignment/>
      <protection/>
    </xf>
    <xf numFmtId="164" fontId="20" fillId="0" borderId="17" xfId="0" applyNumberFormat="1" applyFont="1" applyFill="1" applyBorder="1" applyAlignment="1" applyProtection="1">
      <alignment horizontal="right"/>
      <protection/>
    </xf>
    <xf numFmtId="164" fontId="18" fillId="0" borderId="44" xfId="0" applyNumberFormat="1" applyFont="1" applyFill="1" applyBorder="1" applyAlignment="1" applyProtection="1">
      <alignment/>
      <protection/>
    </xf>
    <xf numFmtId="0" fontId="2" fillId="0" borderId="25" xfId="0" applyFont="1" applyBorder="1" applyAlignment="1" applyProtection="1">
      <alignment horizontal="centerContinuous"/>
      <protection/>
    </xf>
    <xf numFmtId="0" fontId="2" fillId="33" borderId="0" xfId="0" applyFont="1" applyFill="1" applyBorder="1" applyAlignment="1" applyProtection="1">
      <alignment horizontal="center" wrapText="1"/>
      <protection/>
    </xf>
    <xf numFmtId="0" fontId="7" fillId="33" borderId="0" xfId="0" applyFont="1" applyFill="1" applyBorder="1" applyAlignment="1" applyProtection="1">
      <alignment horizontal="centerContinuous"/>
      <protection/>
    </xf>
    <xf numFmtId="0" fontId="0" fillId="33" borderId="0" xfId="0" applyFont="1" applyFill="1" applyBorder="1" applyAlignment="1" applyProtection="1">
      <alignment horizontal="left"/>
      <protection/>
    </xf>
    <xf numFmtId="0" fontId="4" fillId="33" borderId="0" xfId="60" applyFont="1" applyFill="1" applyBorder="1" applyProtection="1">
      <alignment/>
      <protection/>
    </xf>
    <xf numFmtId="0" fontId="6" fillId="33" borderId="11" xfId="0" applyFont="1" applyFill="1" applyBorder="1" applyAlignment="1" applyProtection="1">
      <alignment horizontal="left" vertical="justify" wrapText="1"/>
      <protection/>
    </xf>
    <xf numFmtId="0" fontId="4" fillId="33" borderId="11" xfId="0" applyFont="1" applyFill="1" applyBorder="1" applyAlignment="1" applyProtection="1">
      <alignment/>
      <protection/>
    </xf>
    <xf numFmtId="168" fontId="12" fillId="34" borderId="9" xfId="44"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xf>
    <xf numFmtId="0" fontId="77" fillId="0" borderId="0" xfId="0" applyFont="1" applyBorder="1" applyAlignment="1" applyProtection="1">
      <alignment horizontal="left" indent="3"/>
      <protection/>
    </xf>
    <xf numFmtId="0" fontId="0" fillId="36" borderId="0" xfId="0" applyFill="1" applyAlignment="1">
      <alignment/>
    </xf>
    <xf numFmtId="0" fontId="0" fillId="36" borderId="0" xfId="0" applyFill="1" applyAlignment="1" applyProtection="1">
      <alignment vertical="top"/>
      <protection/>
    </xf>
    <xf numFmtId="0" fontId="0" fillId="0" borderId="0" xfId="0" applyFill="1" applyAlignment="1" applyProtection="1">
      <alignment vertical="center"/>
      <protection/>
    </xf>
    <xf numFmtId="0" fontId="0" fillId="36" borderId="0" xfId="0" applyFill="1" applyAlignment="1" applyProtection="1">
      <alignment vertical="center"/>
      <protection/>
    </xf>
    <xf numFmtId="0" fontId="0" fillId="0" borderId="0" xfId="0" applyFill="1" applyAlignment="1" applyProtection="1">
      <alignment/>
      <protection/>
    </xf>
    <xf numFmtId="0" fontId="2" fillId="0" borderId="0" xfId="0" applyFont="1" applyAlignment="1" applyProtection="1">
      <alignment vertical="center"/>
      <protection/>
    </xf>
    <xf numFmtId="0" fontId="7" fillId="0" borderId="0" xfId="0" applyFont="1" applyAlignment="1" applyProtection="1">
      <alignment horizontal="centerContinuous" vertical="center"/>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0" xfId="0" applyFont="1" applyBorder="1" applyAlignment="1" applyProtection="1">
      <alignment horizontal="left" vertical="center"/>
      <protection/>
    </xf>
    <xf numFmtId="0" fontId="0" fillId="0" borderId="0" xfId="0" applyAlignment="1" applyProtection="1">
      <alignment vertical="center"/>
      <protection/>
    </xf>
    <xf numFmtId="0" fontId="4" fillId="0" borderId="0" xfId="0" applyFont="1" applyFill="1" applyBorder="1" applyAlignment="1" applyProtection="1">
      <alignment vertical="center"/>
      <protection/>
    </xf>
    <xf numFmtId="0" fontId="4" fillId="33" borderId="0" xfId="0" applyFont="1" applyFill="1" applyBorder="1" applyAlignment="1" applyProtection="1">
      <alignment horizontal="center" vertical="center"/>
      <protection/>
    </xf>
    <xf numFmtId="0" fontId="4" fillId="0" borderId="0" xfId="0" applyFont="1" applyFill="1" applyAlignment="1" applyProtection="1">
      <alignment vertical="center"/>
      <protection/>
    </xf>
    <xf numFmtId="0" fontId="6" fillId="0" borderId="35" xfId="0" applyFont="1" applyBorder="1" applyAlignment="1" applyProtection="1">
      <alignment horizontal="left" vertical="center" wrapText="1"/>
      <protection/>
    </xf>
    <xf numFmtId="0" fontId="4" fillId="33" borderId="35" xfId="0" applyFont="1" applyFill="1" applyBorder="1" applyAlignment="1" applyProtection="1">
      <alignment vertical="center"/>
      <protection/>
    </xf>
    <xf numFmtId="0" fontId="0" fillId="0" borderId="25" xfId="0" applyBorder="1" applyAlignment="1" applyProtection="1">
      <alignment vertical="center"/>
      <protection/>
    </xf>
    <xf numFmtId="0" fontId="4" fillId="33" borderId="35" xfId="0" applyFont="1" applyFill="1" applyBorder="1" applyAlignment="1" applyProtection="1">
      <alignment horizontal="left" vertical="center"/>
      <protection/>
    </xf>
    <xf numFmtId="0" fontId="8" fillId="34" borderId="23" xfId="0" applyFont="1" applyFill="1" applyBorder="1" applyAlignment="1" applyProtection="1">
      <alignment/>
      <protection locked="0"/>
    </xf>
    <xf numFmtId="0" fontId="8" fillId="34" borderId="29" xfId="0" applyFont="1" applyFill="1" applyBorder="1" applyAlignment="1" applyProtection="1">
      <alignment/>
      <protection locked="0"/>
    </xf>
    <xf numFmtId="0" fontId="8" fillId="34" borderId="22" xfId="0" applyFont="1" applyFill="1" applyBorder="1" applyAlignment="1" applyProtection="1">
      <alignment/>
      <protection locked="0"/>
    </xf>
    <xf numFmtId="0" fontId="12" fillId="34" borderId="23" xfId="0" applyFont="1" applyFill="1" applyBorder="1" applyAlignment="1" applyProtection="1">
      <alignment/>
      <protection locked="0"/>
    </xf>
    <xf numFmtId="0" fontId="12" fillId="34" borderId="29" xfId="0" applyFont="1" applyFill="1" applyBorder="1" applyAlignment="1" applyProtection="1">
      <alignment/>
      <protection locked="0"/>
    </xf>
    <xf numFmtId="0" fontId="12" fillId="34" borderId="22" xfId="0" applyFont="1" applyFill="1" applyBorder="1" applyAlignment="1" applyProtection="1">
      <alignment/>
      <protection locked="0"/>
    </xf>
    <xf numFmtId="0" fontId="8" fillId="34" borderId="45" xfId="0" applyFont="1" applyFill="1" applyBorder="1" applyAlignment="1" applyProtection="1">
      <alignment horizontal="left" wrapText="1"/>
      <protection locked="0"/>
    </xf>
    <xf numFmtId="0" fontId="8" fillId="34" borderId="12" xfId="0" applyFont="1" applyFill="1" applyBorder="1" applyAlignment="1" applyProtection="1">
      <alignment horizontal="left" wrapText="1"/>
      <protection locked="0"/>
    </xf>
    <xf numFmtId="0" fontId="8" fillId="34" borderId="46" xfId="0" applyFont="1" applyFill="1" applyBorder="1" applyAlignment="1" applyProtection="1">
      <alignment horizontal="left" wrapText="1"/>
      <protection locked="0"/>
    </xf>
    <xf numFmtId="0" fontId="8" fillId="34" borderId="35" xfId="0" applyFont="1" applyFill="1" applyBorder="1" applyAlignment="1" applyProtection="1">
      <alignment horizontal="left" wrapText="1"/>
      <protection locked="0"/>
    </xf>
    <xf numFmtId="0" fontId="8" fillId="34" borderId="11" xfId="0" applyFont="1" applyFill="1" applyBorder="1" applyAlignment="1" applyProtection="1">
      <alignment horizontal="left" wrapText="1"/>
      <protection locked="0"/>
    </xf>
    <xf numFmtId="0" fontId="8" fillId="34" borderId="24" xfId="0" applyFont="1" applyFill="1" applyBorder="1" applyAlignment="1" applyProtection="1">
      <alignment horizontal="left" wrapText="1"/>
      <protection locked="0"/>
    </xf>
    <xf numFmtId="0" fontId="31" fillId="0" borderId="0" xfId="0" applyFont="1" applyFill="1" applyBorder="1" applyAlignment="1" applyProtection="1">
      <alignment horizontal="left" vertical="center" wrapText="1"/>
      <protection/>
    </xf>
    <xf numFmtId="0" fontId="31" fillId="0" borderId="26" xfId="0" applyFont="1" applyFill="1" applyBorder="1" applyAlignment="1" applyProtection="1">
      <alignment horizontal="left" vertical="center" wrapText="1"/>
      <protection/>
    </xf>
    <xf numFmtId="164" fontId="78" fillId="37" borderId="18" xfId="44" applyNumberFormat="1" applyFont="1" applyFill="1" applyBorder="1" applyAlignment="1" applyProtection="1">
      <alignment vertical="center" wrapText="1"/>
      <protection/>
    </xf>
    <xf numFmtId="164" fontId="78" fillId="37" borderId="30" xfId="44" applyNumberFormat="1" applyFont="1" applyFill="1" applyBorder="1" applyAlignment="1" applyProtection="1">
      <alignment vertical="center" wrapText="1"/>
      <protection/>
    </xf>
    <xf numFmtId="0" fontId="0" fillId="33" borderId="0" xfId="0" applyFont="1" applyFill="1" applyBorder="1" applyAlignment="1" applyProtection="1">
      <alignment/>
      <protection/>
    </xf>
    <xf numFmtId="0" fontId="3" fillId="33" borderId="45" xfId="0" applyFont="1" applyFill="1" applyBorder="1" applyAlignment="1" applyProtection="1">
      <alignment horizontal="right" vertical="top"/>
      <protection/>
    </xf>
    <xf numFmtId="0" fontId="3" fillId="33" borderId="12" xfId="0" applyFont="1" applyFill="1" applyBorder="1" applyAlignment="1" applyProtection="1">
      <alignment horizontal="right" vertical="top"/>
      <protection/>
    </xf>
    <xf numFmtId="0" fontId="4" fillId="33" borderId="0" xfId="0" applyFont="1" applyFill="1" applyBorder="1" applyAlignment="1" applyProtection="1">
      <alignment/>
      <protection/>
    </xf>
    <xf numFmtId="0" fontId="4" fillId="33" borderId="26" xfId="0" applyFont="1" applyFill="1" applyBorder="1" applyAlignment="1" applyProtection="1">
      <alignment/>
      <protection/>
    </xf>
    <xf numFmtId="0" fontId="4" fillId="0" borderId="11" xfId="0" applyFont="1" applyBorder="1" applyAlignment="1" applyProtection="1">
      <alignment/>
      <protection/>
    </xf>
    <xf numFmtId="0" fontId="4" fillId="0" borderId="24" xfId="0" applyFont="1" applyBorder="1" applyAlignment="1" applyProtection="1">
      <alignment/>
      <protection/>
    </xf>
    <xf numFmtId="0" fontId="3" fillId="33" borderId="12" xfId="0" applyFont="1" applyFill="1" applyBorder="1" applyAlignment="1" applyProtection="1">
      <alignment horizontal="center" vertical="top"/>
      <protection/>
    </xf>
    <xf numFmtId="0" fontId="12" fillId="34" borderId="29" xfId="0" applyFont="1" applyFill="1" applyBorder="1" applyAlignment="1" applyProtection="1">
      <alignment horizontal="center"/>
      <protection locked="0"/>
    </xf>
    <xf numFmtId="0" fontId="12" fillId="34" borderId="22" xfId="0" applyFont="1" applyFill="1" applyBorder="1" applyAlignment="1" applyProtection="1">
      <alignment horizontal="center"/>
      <protection locked="0"/>
    </xf>
    <xf numFmtId="0" fontId="4" fillId="34" borderId="23" xfId="0" applyFont="1" applyFill="1" applyBorder="1" applyAlignment="1" applyProtection="1">
      <alignment horizontal="center"/>
      <protection locked="0"/>
    </xf>
    <xf numFmtId="0" fontId="4" fillId="34" borderId="29" xfId="0" applyFont="1" applyFill="1" applyBorder="1" applyAlignment="1" applyProtection="1">
      <alignment horizontal="center"/>
      <protection locked="0"/>
    </xf>
    <xf numFmtId="0" fontId="4" fillId="34" borderId="22" xfId="0" applyFont="1" applyFill="1" applyBorder="1" applyAlignment="1" applyProtection="1">
      <alignment horizontal="center"/>
      <protection locked="0"/>
    </xf>
    <xf numFmtId="0" fontId="29" fillId="33" borderId="0" xfId="0" applyFont="1" applyFill="1" applyBorder="1" applyAlignment="1" applyProtection="1">
      <alignment horizontal="right"/>
      <protection/>
    </xf>
    <xf numFmtId="0" fontId="29" fillId="33" borderId="26" xfId="0" applyFont="1" applyFill="1" applyBorder="1" applyAlignment="1" applyProtection="1">
      <alignment horizontal="right"/>
      <protection/>
    </xf>
    <xf numFmtId="0" fontId="32" fillId="0" borderId="0" xfId="0" applyFont="1" applyBorder="1" applyAlignment="1" applyProtection="1">
      <alignment horizontal="right"/>
      <protection/>
    </xf>
    <xf numFmtId="0" fontId="32" fillId="0" borderId="26" xfId="0" applyFont="1" applyBorder="1" applyAlignment="1" applyProtection="1">
      <alignment horizontal="right"/>
      <protection/>
    </xf>
    <xf numFmtId="0" fontId="4" fillId="33" borderId="35" xfId="0" applyFont="1" applyFill="1" applyBorder="1" applyAlignment="1" applyProtection="1">
      <alignment/>
      <protection/>
    </xf>
    <xf numFmtId="0" fontId="4" fillId="33" borderId="11" xfId="0" applyFont="1" applyFill="1" applyBorder="1" applyAlignment="1" applyProtection="1">
      <alignment/>
      <protection/>
    </xf>
    <xf numFmtId="0" fontId="4" fillId="33" borderId="24" xfId="0" applyFont="1" applyFill="1" applyBorder="1" applyAlignment="1" applyProtection="1">
      <alignment/>
      <protection/>
    </xf>
    <xf numFmtId="0" fontId="4" fillId="33" borderId="0" xfId="0" applyFont="1" applyFill="1" applyBorder="1" applyAlignment="1" applyProtection="1">
      <alignment/>
      <protection/>
    </xf>
    <xf numFmtId="0" fontId="4" fillId="0" borderId="45"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46" xfId="0" applyFont="1" applyBorder="1" applyAlignment="1" applyProtection="1">
      <alignment horizontal="left" vertical="center" wrapText="1"/>
      <protection/>
    </xf>
    <xf numFmtId="0" fontId="4" fillId="33" borderId="35" xfId="0" applyFont="1" applyFill="1" applyBorder="1" applyAlignment="1" applyProtection="1">
      <alignment/>
      <protection/>
    </xf>
    <xf numFmtId="0" fontId="5" fillId="0" borderId="0" xfId="0" applyFont="1" applyBorder="1" applyAlignment="1" applyProtection="1">
      <alignment horizontal="left"/>
      <protection/>
    </xf>
    <xf numFmtId="0" fontId="5" fillId="0" borderId="26" xfId="0" applyFont="1" applyBorder="1" applyAlignment="1" applyProtection="1">
      <alignment horizontal="left"/>
      <protection/>
    </xf>
    <xf numFmtId="168" fontId="9" fillId="34" borderId="23" xfId="0" applyNumberFormat="1" applyFont="1" applyFill="1" applyBorder="1" applyAlignment="1" applyProtection="1">
      <alignment horizontal="left"/>
      <protection locked="0"/>
    </xf>
    <xf numFmtId="168" fontId="9" fillId="34" borderId="22" xfId="0" applyNumberFormat="1" applyFont="1" applyFill="1" applyBorder="1" applyAlignment="1" applyProtection="1">
      <alignment horizontal="left"/>
      <protection locked="0"/>
    </xf>
    <xf numFmtId="0" fontId="4" fillId="0" borderId="0" xfId="0" applyFont="1" applyAlignment="1" applyProtection="1">
      <alignment horizontal="left"/>
      <protection/>
    </xf>
    <xf numFmtId="0" fontId="4" fillId="0" borderId="26" xfId="0" applyFont="1" applyBorder="1" applyAlignment="1" applyProtection="1">
      <alignment horizontal="left"/>
      <protection/>
    </xf>
    <xf numFmtId="0" fontId="9" fillId="34" borderId="9" xfId="0" applyFont="1" applyFill="1" applyBorder="1" applyAlignment="1" applyProtection="1">
      <alignment horizontal="left"/>
      <protection locked="0"/>
    </xf>
    <xf numFmtId="0" fontId="25" fillId="33" borderId="0" xfId="0" applyFont="1" applyFill="1" applyBorder="1" applyAlignment="1" applyProtection="1">
      <alignment horizontal="center" wrapText="1"/>
      <protection/>
    </xf>
    <xf numFmtId="0" fontId="25" fillId="33" borderId="11" xfId="0" applyFont="1" applyFill="1" applyBorder="1" applyAlignment="1" applyProtection="1">
      <alignment horizontal="center"/>
      <protection/>
    </xf>
    <xf numFmtId="0" fontId="4" fillId="33" borderId="0" xfId="0" applyFont="1" applyFill="1" applyBorder="1" applyAlignment="1" applyProtection="1">
      <alignment vertical="center"/>
      <protection/>
    </xf>
    <xf numFmtId="0" fontId="4" fillId="33" borderId="26" xfId="0" applyFont="1" applyFill="1" applyBorder="1" applyAlignment="1" applyProtection="1">
      <alignment vertical="center"/>
      <protection/>
    </xf>
    <xf numFmtId="0" fontId="2" fillId="0" borderId="0" xfId="0" applyFont="1" applyAlignment="1" applyProtection="1">
      <alignment horizontal="center" vertical="center" wrapText="1"/>
      <protection/>
    </xf>
    <xf numFmtId="0" fontId="4" fillId="33" borderId="0" xfId="0" applyFont="1" applyFill="1" applyBorder="1" applyAlignment="1" applyProtection="1">
      <alignment horizontal="left" vertical="top" wrapText="1"/>
      <protection/>
    </xf>
    <xf numFmtId="0" fontId="4" fillId="33" borderId="26" xfId="0" applyFont="1" applyFill="1" applyBorder="1" applyAlignment="1" applyProtection="1">
      <alignment horizontal="left" vertical="top" wrapText="1"/>
      <protection/>
    </xf>
    <xf numFmtId="0" fontId="31" fillId="0" borderId="0" xfId="0" applyFont="1" applyBorder="1" applyAlignment="1" applyProtection="1">
      <alignment horizontal="left" wrapText="1" indent="5"/>
      <protection/>
    </xf>
    <xf numFmtId="0" fontId="8" fillId="34" borderId="23" xfId="0" applyFont="1" applyFill="1" applyBorder="1" applyAlignment="1" applyProtection="1">
      <alignment horizontal="left"/>
      <protection locked="0"/>
    </xf>
    <xf numFmtId="0" fontId="8" fillId="34" borderId="29" xfId="0" applyFont="1" applyFill="1" applyBorder="1" applyAlignment="1" applyProtection="1">
      <alignment horizontal="left"/>
      <protection locked="0"/>
    </xf>
    <xf numFmtId="0" fontId="8" fillId="34" borderId="22" xfId="0" applyFont="1" applyFill="1" applyBorder="1" applyAlignment="1" applyProtection="1">
      <alignment horizontal="left"/>
      <protection locked="0"/>
    </xf>
    <xf numFmtId="0" fontId="22" fillId="0" borderId="0" xfId="54" applyBorder="1" applyAlignment="1" applyProtection="1">
      <alignment horizontal="left"/>
      <protection/>
    </xf>
    <xf numFmtId="0" fontId="4" fillId="0" borderId="0" xfId="0" applyFont="1" applyAlignment="1" applyProtection="1">
      <alignment horizontal="center" vertical="justify" wrapText="1"/>
      <protection hidden="1"/>
    </xf>
    <xf numFmtId="0" fontId="8" fillId="34" borderId="9" xfId="0" applyFont="1" applyFill="1" applyBorder="1" applyAlignment="1" applyProtection="1">
      <alignment horizontal="left"/>
      <protection locked="0"/>
    </xf>
    <xf numFmtId="0" fontId="31" fillId="0" borderId="0" xfId="0" applyFont="1" applyBorder="1" applyAlignment="1" applyProtection="1">
      <alignment horizontal="center" vertical="center"/>
      <protection/>
    </xf>
    <xf numFmtId="0" fontId="35" fillId="0" borderId="0" xfId="0" applyFont="1" applyBorder="1" applyAlignment="1">
      <alignment horizontal="center" vertical="center"/>
    </xf>
    <xf numFmtId="0" fontId="0" fillId="0" borderId="45" xfId="0" applyFont="1" applyBorder="1" applyAlignment="1" applyProtection="1">
      <alignment vertical="center" wrapText="1"/>
      <protection/>
    </xf>
    <xf numFmtId="0" fontId="0" fillId="0" borderId="12" xfId="0" applyFont="1" applyBorder="1" applyAlignment="1">
      <alignment vertical="center" wrapText="1"/>
    </xf>
    <xf numFmtId="0" fontId="0" fillId="0" borderId="46" xfId="0" applyFont="1" applyBorder="1" applyAlignment="1">
      <alignment vertical="center" wrapText="1"/>
    </xf>
    <xf numFmtId="0" fontId="0" fillId="0" borderId="25" xfId="0" applyFont="1" applyBorder="1" applyAlignment="1">
      <alignment vertical="center" wrapText="1"/>
    </xf>
    <xf numFmtId="0" fontId="0" fillId="0" borderId="0" xfId="0" applyFont="1" applyBorder="1" applyAlignment="1">
      <alignment vertical="center" wrapText="1"/>
    </xf>
    <xf numFmtId="0" fontId="0" fillId="0" borderId="26" xfId="0" applyFont="1" applyBorder="1" applyAlignment="1">
      <alignment vertical="center" wrapText="1"/>
    </xf>
    <xf numFmtId="0" fontId="22" fillId="33" borderId="0" xfId="54" applyFill="1" applyBorder="1" applyAlignment="1" applyProtection="1">
      <alignment horizontal="right"/>
      <protection/>
    </xf>
    <xf numFmtId="0" fontId="22" fillId="33" borderId="26" xfId="54" applyFill="1" applyBorder="1" applyAlignment="1" applyProtection="1">
      <alignment horizontal="right"/>
      <protection/>
    </xf>
    <xf numFmtId="0" fontId="2" fillId="0" borderId="0" xfId="0" applyFont="1" applyBorder="1" applyAlignment="1" applyProtection="1">
      <alignment horizontal="center" wrapText="1"/>
      <protection/>
    </xf>
    <xf numFmtId="0" fontId="3" fillId="0" borderId="28" xfId="0" applyFont="1" applyBorder="1" applyAlignment="1" applyProtection="1">
      <alignment horizontal="center"/>
      <protection/>
    </xf>
    <xf numFmtId="0" fontId="3" fillId="0" borderId="37" xfId="0" applyFont="1" applyBorder="1" applyAlignment="1" applyProtection="1">
      <alignment horizontal="center"/>
      <protection/>
    </xf>
    <xf numFmtId="0" fontId="3" fillId="0" borderId="47" xfId="0" applyFont="1" applyBorder="1" applyAlignment="1" applyProtection="1">
      <alignment horizontal="center"/>
      <protection/>
    </xf>
    <xf numFmtId="0" fontId="8" fillId="34" borderId="45" xfId="0" applyFont="1" applyFill="1" applyBorder="1" applyAlignment="1" applyProtection="1">
      <alignment horizontal="left" vertical="top" wrapText="1"/>
      <protection locked="0"/>
    </xf>
    <xf numFmtId="0" fontId="8" fillId="34" borderId="12" xfId="0" applyFont="1" applyFill="1" applyBorder="1" applyAlignment="1" applyProtection="1">
      <alignment horizontal="left" vertical="top" wrapText="1"/>
      <protection locked="0"/>
    </xf>
    <xf numFmtId="0" fontId="8" fillId="34" borderId="46" xfId="0" applyFont="1" applyFill="1" applyBorder="1" applyAlignment="1" applyProtection="1">
      <alignment horizontal="left" vertical="top" wrapText="1"/>
      <protection locked="0"/>
    </xf>
    <xf numFmtId="0" fontId="8" fillId="34" borderId="25" xfId="0" applyFont="1" applyFill="1" applyBorder="1" applyAlignment="1" applyProtection="1">
      <alignment horizontal="left" vertical="top" wrapText="1"/>
      <protection locked="0"/>
    </xf>
    <xf numFmtId="0" fontId="8" fillId="34" borderId="0" xfId="0" applyFont="1" applyFill="1" applyBorder="1" applyAlignment="1" applyProtection="1">
      <alignment horizontal="left" vertical="top" wrapText="1"/>
      <protection locked="0"/>
    </xf>
    <xf numFmtId="0" fontId="8" fillId="34" borderId="26" xfId="0" applyFont="1" applyFill="1" applyBorder="1" applyAlignment="1" applyProtection="1">
      <alignment horizontal="left" vertical="top" wrapText="1"/>
      <protection locked="0"/>
    </xf>
    <xf numFmtId="0" fontId="0" fillId="0" borderId="15" xfId="0" applyFont="1" applyFill="1" applyBorder="1" applyAlignment="1" applyProtection="1">
      <alignment horizontal="justify" vertical="justify" wrapText="1"/>
      <protection/>
    </xf>
    <xf numFmtId="0" fontId="0" fillId="0" borderId="0" xfId="0" applyFont="1" applyFill="1" applyBorder="1" applyAlignment="1" applyProtection="1">
      <alignment horizontal="justify" vertical="justify" wrapText="1"/>
      <protection/>
    </xf>
    <xf numFmtId="0" fontId="0" fillId="0" borderId="40" xfId="0" applyFont="1" applyFill="1" applyBorder="1" applyAlignment="1" applyProtection="1">
      <alignment horizontal="justify" vertical="justify" wrapText="1"/>
      <protection/>
    </xf>
    <xf numFmtId="0" fontId="22" fillId="0" borderId="0" xfId="54" applyFill="1" applyBorder="1" applyAlignment="1" applyProtection="1">
      <alignment horizontal="left"/>
      <protection/>
    </xf>
    <xf numFmtId="0" fontId="31" fillId="0" borderId="15" xfId="0" applyFont="1" applyBorder="1" applyAlignment="1" applyProtection="1">
      <alignment horizontal="center"/>
      <protection/>
    </xf>
    <xf numFmtId="0" fontId="31" fillId="0" borderId="0" xfId="0" applyFont="1" applyBorder="1" applyAlignment="1" applyProtection="1">
      <alignment horizontal="center"/>
      <protection/>
    </xf>
    <xf numFmtId="0" fontId="31" fillId="0" borderId="40" xfId="0" applyFont="1" applyBorder="1" applyAlignment="1" applyProtection="1">
      <alignment horizontal="center"/>
      <protection/>
    </xf>
    <xf numFmtId="0" fontId="12" fillId="34" borderId="22" xfId="0" applyFont="1" applyFill="1" applyBorder="1" applyAlignment="1" applyProtection="1">
      <alignment/>
      <protection locked="0"/>
    </xf>
    <xf numFmtId="0" fontId="12" fillId="34" borderId="23" xfId="0" applyFont="1" applyFill="1" applyBorder="1" applyAlignment="1" applyProtection="1">
      <alignment/>
      <protection locked="0"/>
    </xf>
    <xf numFmtId="0" fontId="0" fillId="33" borderId="28" xfId="0" applyFont="1" applyFill="1" applyBorder="1" applyAlignment="1" applyProtection="1">
      <alignment wrapText="1"/>
      <protection/>
    </xf>
    <xf numFmtId="0" fontId="0" fillId="33" borderId="37" xfId="0" applyFont="1" applyFill="1" applyBorder="1" applyAlignment="1" applyProtection="1">
      <alignment wrapText="1"/>
      <protection/>
    </xf>
    <xf numFmtId="0" fontId="0" fillId="33" borderId="47" xfId="0" applyFont="1" applyFill="1" applyBorder="1" applyAlignment="1" applyProtection="1">
      <alignment wrapText="1"/>
      <protection/>
    </xf>
    <xf numFmtId="0" fontId="0" fillId="33" borderId="15" xfId="0" applyFont="1" applyFill="1" applyBorder="1" applyAlignment="1" applyProtection="1">
      <alignment wrapText="1"/>
      <protection/>
    </xf>
    <xf numFmtId="0" fontId="0" fillId="33" borderId="0" xfId="0" applyFont="1" applyFill="1" applyBorder="1" applyAlignment="1" applyProtection="1">
      <alignment wrapText="1"/>
      <protection/>
    </xf>
    <xf numFmtId="0" fontId="0" fillId="33" borderId="40" xfId="0" applyFont="1" applyFill="1" applyBorder="1" applyAlignment="1" applyProtection="1">
      <alignment wrapText="1"/>
      <protection/>
    </xf>
    <xf numFmtId="0" fontId="12" fillId="34" borderId="45" xfId="0" applyFont="1" applyFill="1" applyBorder="1" applyAlignment="1" applyProtection="1">
      <alignment horizontal="center"/>
      <protection locked="0"/>
    </xf>
    <xf numFmtId="0" fontId="12" fillId="34" borderId="12" xfId="0" applyFont="1" applyFill="1" applyBorder="1" applyAlignment="1" applyProtection="1">
      <alignment horizontal="center"/>
      <protection locked="0"/>
    </xf>
    <xf numFmtId="0" fontId="12" fillId="34" borderId="46" xfId="0" applyFont="1" applyFill="1" applyBorder="1" applyAlignment="1" applyProtection="1">
      <alignment horizontal="center"/>
      <protection locked="0"/>
    </xf>
    <xf numFmtId="0" fontId="12" fillId="34" borderId="35" xfId="0" applyFont="1" applyFill="1" applyBorder="1" applyAlignment="1" applyProtection="1">
      <alignment horizontal="center"/>
      <protection locked="0"/>
    </xf>
    <xf numFmtId="0" fontId="12" fillId="34" borderId="11" xfId="0" applyFont="1" applyFill="1" applyBorder="1" applyAlignment="1" applyProtection="1">
      <alignment horizontal="center"/>
      <protection locked="0"/>
    </xf>
    <xf numFmtId="0" fontId="12" fillId="34" borderId="24" xfId="0" applyFont="1" applyFill="1" applyBorder="1" applyAlignment="1" applyProtection="1">
      <alignment horizontal="center"/>
      <protection locked="0"/>
    </xf>
    <xf numFmtId="0" fontId="0" fillId="33" borderId="0" xfId="0" applyFont="1" applyFill="1" applyBorder="1" applyAlignment="1" applyProtection="1">
      <alignment horizontal="left" vertical="justify"/>
      <protection/>
    </xf>
    <xf numFmtId="0" fontId="0" fillId="33" borderId="0" xfId="0" applyFont="1" applyFill="1" applyBorder="1" applyAlignment="1" applyProtection="1">
      <alignment horizontal="left" vertical="justify"/>
      <protection/>
    </xf>
    <xf numFmtId="0" fontId="22" fillId="33" borderId="0" xfId="54" applyFill="1" applyBorder="1" applyAlignment="1" applyProtection="1">
      <alignment horizontal="left"/>
      <protection/>
    </xf>
    <xf numFmtId="0" fontId="3" fillId="33" borderId="29" xfId="0" applyFont="1" applyFill="1" applyBorder="1" applyAlignment="1" applyProtection="1">
      <alignment horizontal="center" vertical="top"/>
      <protection/>
    </xf>
    <xf numFmtId="0" fontId="6" fillId="0" borderId="0" xfId="0" applyFont="1" applyBorder="1" applyAlignment="1" applyProtection="1">
      <alignment horizontal="left" vertical="center" wrapText="1"/>
      <protection/>
    </xf>
    <xf numFmtId="0" fontId="12" fillId="0" borderId="0" xfId="0" applyFont="1" applyBorder="1" applyAlignment="1" applyProtection="1">
      <alignment horizontal="left"/>
      <protection/>
    </xf>
    <xf numFmtId="0" fontId="4" fillId="33" borderId="26" xfId="0" applyFont="1" applyFill="1" applyBorder="1" applyAlignment="1" applyProtection="1">
      <alignment/>
      <protection/>
    </xf>
    <xf numFmtId="0" fontId="4" fillId="33" borderId="11" xfId="0" applyFont="1" applyFill="1" applyBorder="1" applyAlignment="1" applyProtection="1">
      <alignment/>
      <protection/>
    </xf>
    <xf numFmtId="0" fontId="34" fillId="0" borderId="0" xfId="0" applyFont="1" applyFill="1" applyBorder="1" applyAlignment="1" applyProtection="1">
      <alignment/>
      <protection/>
    </xf>
    <xf numFmtId="0" fontId="34" fillId="0" borderId="26" xfId="0" applyFont="1" applyFill="1" applyBorder="1" applyAlignment="1" applyProtection="1">
      <alignment/>
      <protection/>
    </xf>
    <xf numFmtId="0" fontId="40" fillId="33" borderId="0" xfId="0" applyFont="1" applyFill="1" applyBorder="1" applyAlignment="1" applyProtection="1">
      <alignment horizontal="center" wrapText="1"/>
      <protection/>
    </xf>
    <xf numFmtId="0" fontId="40" fillId="33" borderId="11" xfId="0" applyFont="1" applyFill="1" applyBorder="1" applyAlignment="1" applyProtection="1">
      <alignment horizontal="center"/>
      <protection/>
    </xf>
    <xf numFmtId="0" fontId="4" fillId="33" borderId="0" xfId="0" applyFont="1" applyFill="1" applyBorder="1" applyAlignment="1" applyProtection="1">
      <alignment horizontal="left" vertical="justify" wrapText="1"/>
      <protection/>
    </xf>
    <xf numFmtId="0" fontId="4" fillId="33" borderId="0" xfId="0" applyFont="1" applyFill="1" applyBorder="1" applyAlignment="1" applyProtection="1">
      <alignment horizontal="left" vertical="justify" wrapText="1"/>
      <protection/>
    </xf>
    <xf numFmtId="0" fontId="4" fillId="33" borderId="26" xfId="0" applyFont="1" applyFill="1" applyBorder="1" applyAlignment="1" applyProtection="1">
      <alignment horizontal="left" vertical="justify" wrapText="1"/>
      <protection/>
    </xf>
    <xf numFmtId="0" fontId="0" fillId="38"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xf numFmtId="0" fontId="2" fillId="33" borderId="0" xfId="0"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Hyperlink 2"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Percent 2" xfId="65"/>
    <cellStyle name="test" xfId="66"/>
    <cellStyle name="Title" xfId="67"/>
    <cellStyle name="Total" xfId="68"/>
    <cellStyle name="Warning Text" xfId="69"/>
  </cellStyles>
  <dxfs count="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161925</xdr:colOff>
      <xdr:row>13</xdr:row>
      <xdr:rowOff>104775</xdr:rowOff>
    </xdr:from>
    <xdr:ext cx="1009650" cy="209550"/>
    <xdr:sp fLocksText="0">
      <xdr:nvSpPr>
        <xdr:cNvPr id="1" name="Text Box 14"/>
        <xdr:cNvSpPr txBox="1">
          <a:spLocks noChangeArrowheads="1"/>
        </xdr:cNvSpPr>
      </xdr:nvSpPr>
      <xdr:spPr>
        <a:xfrm>
          <a:off x="4486275" y="3467100"/>
          <a:ext cx="1009650" cy="2095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209550</xdr:colOff>
      <xdr:row>9</xdr:row>
      <xdr:rowOff>95250</xdr:rowOff>
    </xdr:from>
    <xdr:to>
      <xdr:col>4</xdr:col>
      <xdr:colOff>333375</xdr:colOff>
      <xdr:row>9</xdr:row>
      <xdr:rowOff>219075</xdr:rowOff>
    </xdr:to>
    <xdr:pic>
      <xdr:nvPicPr>
        <xdr:cNvPr id="1" name="Picture 92" descr="C:\Program Files\Microsoft Office\MEDIA\OFFICE12\Bullets\BD21298_.gif"/>
        <xdr:cNvPicPr preferRelativeResize="1">
          <a:picLocks noChangeAspect="1"/>
        </xdr:cNvPicPr>
      </xdr:nvPicPr>
      <xdr:blipFill>
        <a:blip r:embed="rId1"/>
        <a:stretch>
          <a:fillRect/>
        </a:stretch>
      </xdr:blipFill>
      <xdr:spPr>
        <a:xfrm>
          <a:off x="2771775" y="1743075"/>
          <a:ext cx="123825" cy="123825"/>
        </a:xfrm>
        <a:prstGeom prst="rect">
          <a:avLst/>
        </a:prstGeom>
        <a:noFill/>
        <a:ln w="9525" cmpd="sng">
          <a:noFill/>
        </a:ln>
      </xdr:spPr>
    </xdr:pic>
    <xdr:clientData/>
  </xdr:twoCellAnchor>
  <xdr:twoCellAnchor editAs="oneCell">
    <xdr:from>
      <xdr:col>4</xdr:col>
      <xdr:colOff>219075</xdr:colOff>
      <xdr:row>21</xdr:row>
      <xdr:rowOff>85725</xdr:rowOff>
    </xdr:from>
    <xdr:to>
      <xdr:col>4</xdr:col>
      <xdr:colOff>342900</xdr:colOff>
      <xdr:row>21</xdr:row>
      <xdr:rowOff>209550</xdr:rowOff>
    </xdr:to>
    <xdr:pic>
      <xdr:nvPicPr>
        <xdr:cNvPr id="2" name="Picture 92" descr="C:\Program Files\Microsoft Office\MEDIA\OFFICE12\Bullets\BD21298_.gif"/>
        <xdr:cNvPicPr preferRelativeResize="1">
          <a:picLocks noChangeAspect="1"/>
        </xdr:cNvPicPr>
      </xdr:nvPicPr>
      <xdr:blipFill>
        <a:blip r:embed="rId1"/>
        <a:stretch>
          <a:fillRect/>
        </a:stretch>
      </xdr:blipFill>
      <xdr:spPr>
        <a:xfrm>
          <a:off x="2781300" y="4286250"/>
          <a:ext cx="123825" cy="123825"/>
        </a:xfrm>
        <a:prstGeom prst="rect">
          <a:avLst/>
        </a:prstGeom>
        <a:noFill/>
        <a:ln w="9525" cmpd="sng">
          <a:noFill/>
        </a:ln>
      </xdr:spPr>
    </xdr:pic>
    <xdr:clientData/>
  </xdr:twoCellAnchor>
  <xdr:twoCellAnchor editAs="oneCell">
    <xdr:from>
      <xdr:col>4</xdr:col>
      <xdr:colOff>228600</xdr:colOff>
      <xdr:row>33</xdr:row>
      <xdr:rowOff>85725</xdr:rowOff>
    </xdr:from>
    <xdr:to>
      <xdr:col>4</xdr:col>
      <xdr:colOff>352425</xdr:colOff>
      <xdr:row>33</xdr:row>
      <xdr:rowOff>209550</xdr:rowOff>
    </xdr:to>
    <xdr:pic>
      <xdr:nvPicPr>
        <xdr:cNvPr id="3" name="Picture 92" descr="C:\Program Files\Microsoft Office\MEDIA\OFFICE12\Bullets\BD21298_.gif"/>
        <xdr:cNvPicPr preferRelativeResize="1">
          <a:picLocks noChangeAspect="1"/>
        </xdr:cNvPicPr>
      </xdr:nvPicPr>
      <xdr:blipFill>
        <a:blip r:embed="rId1"/>
        <a:stretch>
          <a:fillRect/>
        </a:stretch>
      </xdr:blipFill>
      <xdr:spPr>
        <a:xfrm>
          <a:off x="2790825" y="6838950"/>
          <a:ext cx="123825" cy="1238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161925</xdr:colOff>
      <xdr:row>13</xdr:row>
      <xdr:rowOff>104775</xdr:rowOff>
    </xdr:from>
    <xdr:ext cx="1057275" cy="219075"/>
    <xdr:sp fLocksText="0">
      <xdr:nvSpPr>
        <xdr:cNvPr id="1" name="Text Box 14"/>
        <xdr:cNvSpPr txBox="1">
          <a:spLocks noChangeArrowheads="1"/>
        </xdr:cNvSpPr>
      </xdr:nvSpPr>
      <xdr:spPr>
        <a:xfrm>
          <a:off x="4505325" y="3295650"/>
          <a:ext cx="1057275" cy="2190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finance.yahoo.com/currency-converter?u#from=USD;to=EUR;amt=1" TargetMode="External" /><Relationship Id="rId3" Type="http://schemas.openxmlformats.org/officeDocument/2006/relationships/hyperlink" Target="http://www.procurement.virginia.edu/pageconus" TargetMode="External" /><Relationship Id="rId4" Type="http://schemas.openxmlformats.org/officeDocument/2006/relationships/vmlDrawing" Target="../drawings/vmlDrawing1.vm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finance.yahoo.com/currency-converter?u#from=USD;to=EUR;amt=1" TargetMode="External" /><Relationship Id="rId3" Type="http://schemas.openxmlformats.org/officeDocument/2006/relationships/hyperlink" Target="http://www.procurement.virginia.edu/pageconus" TargetMode="External" /><Relationship Id="rId4" Type="http://schemas.openxmlformats.org/officeDocument/2006/relationships/hyperlink" Target="http://www.procurement.virginia.edu/pageconus" TargetMode="External" /><Relationship Id="rId5" Type="http://schemas.openxmlformats.org/officeDocument/2006/relationships/hyperlink" Target="http://www.procurement.virginia.edu/pageconus" TargetMode="External" /><Relationship Id="rId6" Type="http://schemas.openxmlformats.org/officeDocument/2006/relationships/vmlDrawing" Target="../drawings/vmlDrawing2.vml" /><Relationship Id="rId7" Type="http://schemas.openxmlformats.org/officeDocument/2006/relationships/drawing" Target="../drawings/drawing2.xml" /><Relationship Id="rId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finance.yahoo.com/currency-converter?u#from=USD;to=EUR;amt=1" TargetMode="External" /><Relationship Id="rId3" Type="http://schemas.openxmlformats.org/officeDocument/2006/relationships/hyperlink" Target="http://www.procurement.virginia.edu/pagetravellocal" TargetMode="External" /><Relationship Id="rId4" Type="http://schemas.openxmlformats.org/officeDocument/2006/relationships/hyperlink" Target="http://www.procurement.virginia.edu/pageconus" TargetMode="External" /><Relationship Id="rId5" Type="http://schemas.openxmlformats.org/officeDocument/2006/relationships/hyperlink" Target="http://www.procurement.virginia.edu/pageconus" TargetMode="External" /><Relationship Id="rId6"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finance.yahoo.com/currency-converter?u#from=USD;to=EUR;amt=1" TargetMode="External" /><Relationship Id="rId3" Type="http://schemas.openxmlformats.org/officeDocument/2006/relationships/hyperlink" Target="http://www.procurement.virginia.edu/pageconus" TargetMode="External" /><Relationship Id="rId4" Type="http://schemas.openxmlformats.org/officeDocument/2006/relationships/vmlDrawing" Target="../drawings/vmlDrawing3.vml" /><Relationship Id="rId5"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www.bankofcanada.ca/en/exchform.htm" TargetMode="External" /><Relationship Id="rId2" Type="http://schemas.openxmlformats.org/officeDocument/2006/relationships/hyperlink" Target="http://finance.yahoo.com/currency-converter?u#from=USD;to=EUR;amt=1" TargetMode="External" /><Relationship Id="rId3" Type="http://schemas.openxmlformats.org/officeDocument/2006/relationships/hyperlink" Target="http://www.procurement.virginia.edu/pagerateguide" TargetMode="External" /><Relationship Id="rId4" Type="http://schemas.openxmlformats.org/officeDocument/2006/relationships/hyperlink" Target="http://www.procurement.virginia.edu/pagetravellocal" TargetMode="External" /><Relationship Id="rId5" Type="http://schemas.openxmlformats.org/officeDocument/2006/relationships/vmlDrawing" Target="../drawings/vmlDrawing4.vml" /><Relationship Id="rId6" Type="http://schemas.openxmlformats.org/officeDocument/2006/relationships/drawing" Target="../drawings/drawing3.xml" /><Relationship Id="rId7"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45"/>
  <sheetViews>
    <sheetView showGridLines="0" showZeros="0" tabSelected="1" zoomScalePageLayoutView="0" workbookViewId="0" topLeftCell="B1">
      <selection activeCell="B16" sqref="B16:I16"/>
    </sheetView>
  </sheetViews>
  <sheetFormatPr defaultColWidth="9.140625" defaultRowHeight="18" customHeight="1"/>
  <cols>
    <col min="1" max="1" width="1.7109375" style="16" hidden="1" customWidth="1"/>
    <col min="2" max="2" width="27.28125" style="315" customWidth="1"/>
    <col min="3" max="3" width="11.8515625" style="8" customWidth="1"/>
    <col min="4" max="4" width="18.00390625" style="8" customWidth="1"/>
    <col min="5" max="5" width="7.7109375" style="8" customWidth="1"/>
    <col min="6" max="6" width="9.7109375" style="8" customWidth="1"/>
    <col min="7" max="7" width="7.8515625" style="8" customWidth="1"/>
    <col min="8" max="8" width="9.28125" style="8" customWidth="1"/>
    <col min="9" max="9" width="7.28125" style="8" customWidth="1"/>
    <col min="10" max="10" width="20.421875" style="8" customWidth="1"/>
    <col min="11" max="11" width="0.13671875" style="8" hidden="1" customWidth="1"/>
    <col min="12" max="16384" width="9.140625" style="16" customWidth="1"/>
  </cols>
  <sheetData>
    <row r="1" spans="2:10" ht="29.25" customHeight="1">
      <c r="B1" s="375" t="s">
        <v>66</v>
      </c>
      <c r="C1" s="375"/>
      <c r="D1" s="375"/>
      <c r="E1" s="375"/>
      <c r="F1" s="375"/>
      <c r="G1" s="375"/>
      <c r="H1" s="375"/>
      <c r="I1" s="375"/>
      <c r="J1" s="375"/>
    </row>
    <row r="2" spans="2:11" s="58" customFormat="1" ht="37.5" customHeight="1">
      <c r="B2" s="383" t="s">
        <v>54</v>
      </c>
      <c r="C2" s="383"/>
      <c r="D2" s="383"/>
      <c r="E2" s="383"/>
      <c r="F2" s="383"/>
      <c r="G2" s="383"/>
      <c r="H2" s="383"/>
      <c r="I2" s="383"/>
      <c r="J2" s="383"/>
      <c r="K2" s="132"/>
    </row>
    <row r="3" spans="2:11" s="1" customFormat="1" ht="18" customHeight="1">
      <c r="B3" s="310" t="s">
        <v>47</v>
      </c>
      <c r="C3" s="65"/>
      <c r="D3" s="134"/>
      <c r="E3" s="65"/>
      <c r="G3" s="81"/>
      <c r="I3" s="65"/>
      <c r="J3" s="65"/>
      <c r="K3" s="65"/>
    </row>
    <row r="4" spans="2:11" ht="18" customHeight="1">
      <c r="B4" s="311" t="s">
        <v>25</v>
      </c>
      <c r="C4" s="65"/>
      <c r="D4" s="65"/>
      <c r="E4" s="65"/>
      <c r="F4" s="382" t="s">
        <v>98</v>
      </c>
      <c r="G4" s="382"/>
      <c r="H4" s="382"/>
      <c r="I4" s="382"/>
      <c r="J4" s="382"/>
      <c r="K4" s="65"/>
    </row>
    <row r="5" spans="2:11" s="1" customFormat="1" ht="18" customHeight="1">
      <c r="B5" s="312" t="s">
        <v>44</v>
      </c>
      <c r="D5" s="379">
        <f>'PreApproval-Estimate (Optional)'!C5</f>
        <v>0</v>
      </c>
      <c r="E5" s="380"/>
      <c r="F5" s="380"/>
      <c r="G5" s="380"/>
      <c r="H5" s="381"/>
      <c r="K5" s="66"/>
    </row>
    <row r="6" spans="2:11" s="1" customFormat="1" ht="18" customHeight="1">
      <c r="B6" s="313" t="s">
        <v>104</v>
      </c>
      <c r="D6" s="323">
        <f>'PreApproval-Estimate (Optional)'!C6</f>
        <v>0</v>
      </c>
      <c r="E6" s="324"/>
      <c r="F6" s="325"/>
      <c r="G6" s="136"/>
      <c r="H6" s="136"/>
      <c r="K6" s="133"/>
    </row>
    <row r="7" spans="2:11" s="1" customFormat="1" ht="18" customHeight="1">
      <c r="B7" s="312" t="s">
        <v>60</v>
      </c>
      <c r="D7" s="366">
        <f>'PreApproval-Estimate (Optional)'!C7</f>
        <v>0</v>
      </c>
      <c r="E7" s="367"/>
      <c r="F7" s="65"/>
      <c r="G7" s="65"/>
      <c r="H7" s="65"/>
      <c r="K7" s="65"/>
    </row>
    <row r="8" spans="2:11" s="1" customFormat="1" ht="18" customHeight="1">
      <c r="B8" s="312" t="s">
        <v>61</v>
      </c>
      <c r="D8" s="366">
        <f>'PreApproval-Estimate (Optional)'!C8</f>
        <v>0</v>
      </c>
      <c r="E8" s="367"/>
      <c r="F8" s="65"/>
      <c r="G8" s="65"/>
      <c r="H8" s="65"/>
      <c r="K8" s="65"/>
    </row>
    <row r="9" spans="2:11" s="1" customFormat="1" ht="18" customHeight="1">
      <c r="B9" s="312"/>
      <c r="D9" s="137"/>
      <c r="E9" s="137"/>
      <c r="F9" s="65"/>
      <c r="G9" s="65"/>
      <c r="H9" s="65"/>
      <c r="K9" s="65"/>
    </row>
    <row r="10" spans="2:11" s="1" customFormat="1" ht="18" customHeight="1">
      <c r="B10" s="312" t="s">
        <v>57</v>
      </c>
      <c r="D10" s="370">
        <f>'PreApproval-Estimate (Optional)'!C10</f>
        <v>0</v>
      </c>
      <c r="E10" s="370"/>
      <c r="F10" s="370"/>
      <c r="G10" s="370"/>
      <c r="H10" s="370"/>
      <c r="I10" s="370"/>
      <c r="J10" s="370"/>
      <c r="K10" s="65"/>
    </row>
    <row r="11" spans="2:11" s="1" customFormat="1" ht="18" customHeight="1">
      <c r="B11" s="312" t="s">
        <v>26</v>
      </c>
      <c r="D11" s="370">
        <f>'PreApproval-Estimate (Optional)'!C11</f>
        <v>0</v>
      </c>
      <c r="E11" s="370"/>
      <c r="F11" s="370"/>
      <c r="G11" s="370"/>
      <c r="H11" s="370"/>
      <c r="I11" s="370"/>
      <c r="J11" s="370"/>
      <c r="K11" s="65"/>
    </row>
    <row r="12" spans="2:11" ht="18" customHeight="1">
      <c r="B12" s="314" t="s">
        <v>43</v>
      </c>
      <c r="D12" s="384">
        <f>'PreApproval-Estimate (Optional)'!C12</f>
        <v>0</v>
      </c>
      <c r="E12" s="384"/>
      <c r="F12" s="384"/>
      <c r="G12" s="384"/>
      <c r="H12" s="384"/>
      <c r="I12" s="384"/>
      <c r="J12" s="384"/>
      <c r="K12" s="66"/>
    </row>
    <row r="13" spans="2:11" ht="18" customHeight="1">
      <c r="B13" s="378" t="s">
        <v>117</v>
      </c>
      <c r="C13" s="378"/>
      <c r="D13" s="378"/>
      <c r="E13" s="378"/>
      <c r="F13" s="378"/>
      <c r="G13" s="378"/>
      <c r="H13" s="378"/>
      <c r="I13" s="378"/>
      <c r="J13" s="371" t="s">
        <v>58</v>
      </c>
      <c r="K13" s="65"/>
    </row>
    <row r="14" spans="2:12" s="103" customFormat="1" ht="11.25" customHeight="1">
      <c r="B14" s="378"/>
      <c r="C14" s="378"/>
      <c r="D14" s="378"/>
      <c r="E14" s="378"/>
      <c r="F14" s="378"/>
      <c r="G14" s="378"/>
      <c r="H14" s="378"/>
      <c r="I14" s="378"/>
      <c r="J14" s="372"/>
      <c r="L14" s="104"/>
    </row>
    <row r="15" spans="2:11" ht="18" customHeight="1">
      <c r="B15" s="359" t="s">
        <v>118</v>
      </c>
      <c r="C15" s="342"/>
      <c r="D15" s="342"/>
      <c r="E15" s="342"/>
      <c r="F15" s="342"/>
      <c r="G15" s="342"/>
      <c r="H15" s="342"/>
      <c r="I15" s="343"/>
      <c r="J15" s="67"/>
      <c r="K15" s="68"/>
    </row>
    <row r="16" spans="2:11" s="82" customFormat="1" ht="18" customHeight="1">
      <c r="B16" s="373" t="s">
        <v>37</v>
      </c>
      <c r="C16" s="373"/>
      <c r="D16" s="373"/>
      <c r="E16" s="373"/>
      <c r="F16" s="373"/>
      <c r="G16" s="373"/>
      <c r="H16" s="373"/>
      <c r="I16" s="374"/>
      <c r="J16" s="83"/>
      <c r="K16" s="84"/>
    </row>
    <row r="17" spans="2:11" s="85" customFormat="1" ht="18" customHeight="1">
      <c r="B17" s="376" t="s">
        <v>53</v>
      </c>
      <c r="C17" s="376"/>
      <c r="D17" s="376"/>
      <c r="E17" s="376"/>
      <c r="F17" s="377"/>
      <c r="G17" s="86"/>
      <c r="H17" s="87" t="s">
        <v>51</v>
      </c>
      <c r="I17" s="135">
        <v>0.565</v>
      </c>
      <c r="J17" s="88">
        <f>G17*I17</f>
        <v>0</v>
      </c>
      <c r="K17" s="89"/>
    </row>
    <row r="18" spans="2:11" s="85" customFormat="1" ht="18" customHeight="1">
      <c r="B18" s="307" t="s">
        <v>114</v>
      </c>
      <c r="C18" s="309"/>
      <c r="D18" s="309"/>
      <c r="E18" s="309"/>
      <c r="F18" s="309"/>
      <c r="G18" s="307"/>
      <c r="H18" s="307"/>
      <c r="I18" s="307"/>
      <c r="J18" s="307"/>
      <c r="K18" s="89"/>
    </row>
    <row r="19" spans="2:11" ht="18" customHeight="1">
      <c r="B19" s="342" t="s">
        <v>27</v>
      </c>
      <c r="C19" s="342"/>
      <c r="D19" s="342"/>
      <c r="E19" s="342"/>
      <c r="F19" s="342"/>
      <c r="G19" s="342"/>
      <c r="H19" s="342"/>
      <c r="I19" s="343"/>
      <c r="J19" s="67"/>
      <c r="K19" s="68"/>
    </row>
    <row r="20" spans="2:11" ht="18" customHeight="1">
      <c r="B20" s="342" t="s">
        <v>38</v>
      </c>
      <c r="C20" s="343"/>
      <c r="D20" s="323"/>
      <c r="E20" s="324"/>
      <c r="F20" s="324"/>
      <c r="G20" s="324"/>
      <c r="H20" s="324"/>
      <c r="I20" s="325"/>
      <c r="J20" s="67"/>
      <c r="K20" s="68"/>
    </row>
    <row r="21" spans="2:11" ht="18" customHeight="1">
      <c r="B21" s="342" t="s">
        <v>39</v>
      </c>
      <c r="C21" s="343"/>
      <c r="D21" s="323"/>
      <c r="E21" s="324"/>
      <c r="F21" s="324"/>
      <c r="G21" s="324"/>
      <c r="H21" s="324"/>
      <c r="I21" s="325"/>
      <c r="J21" s="67"/>
      <c r="K21" s="68"/>
    </row>
    <row r="22" spans="2:11" ht="18" customHeight="1">
      <c r="B22" s="342" t="s">
        <v>40</v>
      </c>
      <c r="C22" s="343"/>
      <c r="D22" s="323"/>
      <c r="E22" s="324"/>
      <c r="F22" s="324"/>
      <c r="G22" s="324"/>
      <c r="H22" s="324"/>
      <c r="I22" s="325"/>
      <c r="J22" s="67"/>
      <c r="K22" s="68"/>
    </row>
    <row r="23" spans="2:11" ht="18" customHeight="1">
      <c r="B23" s="364" t="s">
        <v>28</v>
      </c>
      <c r="C23" s="365"/>
      <c r="D23" s="70" t="s">
        <v>29</v>
      </c>
      <c r="E23" s="71"/>
      <c r="F23" s="72"/>
      <c r="G23" s="73" t="s">
        <v>30</v>
      </c>
      <c r="H23" s="74" t="s">
        <v>41</v>
      </c>
      <c r="I23" s="73" t="s">
        <v>31</v>
      </c>
      <c r="J23" s="75"/>
      <c r="K23" s="68"/>
    </row>
    <row r="24" spans="2:11" s="27" customFormat="1" ht="18" customHeight="1">
      <c r="B24" s="316" t="s">
        <v>83</v>
      </c>
      <c r="C24" s="225" t="s">
        <v>97</v>
      </c>
      <c r="D24" s="323"/>
      <c r="E24" s="324"/>
      <c r="F24" s="325"/>
      <c r="G24" s="67"/>
      <c r="H24" s="102"/>
      <c r="I24" s="76"/>
      <c r="J24" s="69">
        <f>(ROUND(G24*I24,2)+ROUND(H24*I24,2))</f>
        <v>0</v>
      </c>
      <c r="K24" s="96"/>
    </row>
    <row r="25" spans="2:11" s="27" customFormat="1" ht="27" customHeight="1">
      <c r="B25" s="335" t="s">
        <v>111</v>
      </c>
      <c r="C25" s="336"/>
      <c r="D25" s="329"/>
      <c r="E25" s="330"/>
      <c r="F25" s="330"/>
      <c r="G25" s="330"/>
      <c r="H25" s="330"/>
      <c r="I25" s="331"/>
      <c r="J25" s="337" t="s">
        <v>112</v>
      </c>
      <c r="K25" s="96"/>
    </row>
    <row r="26" spans="2:11" s="27" customFormat="1" ht="20.25" customHeight="1">
      <c r="B26" s="335"/>
      <c r="C26" s="336"/>
      <c r="D26" s="332"/>
      <c r="E26" s="333"/>
      <c r="F26" s="333"/>
      <c r="G26" s="333"/>
      <c r="H26" s="333"/>
      <c r="I26" s="334"/>
      <c r="J26" s="338"/>
      <c r="K26" s="96"/>
    </row>
    <row r="27" spans="2:11" ht="18" customHeight="1">
      <c r="B27" s="359" t="s">
        <v>115</v>
      </c>
      <c r="C27" s="342"/>
      <c r="D27" s="342"/>
      <c r="E27" s="342"/>
      <c r="F27" s="342"/>
      <c r="G27" s="342"/>
      <c r="H27" s="342"/>
      <c r="I27" s="343"/>
      <c r="J27" s="69">
        <f>'Meals Per Diem'!H18+'Meals Per Diem'!H30+'Meals Per Diem'!H42</f>
        <v>0</v>
      </c>
      <c r="K27" s="68"/>
    </row>
    <row r="28" spans="2:11" ht="16.5" customHeight="1">
      <c r="B28" s="317" t="s">
        <v>74</v>
      </c>
      <c r="C28" s="339"/>
      <c r="D28" s="339"/>
      <c r="E28" s="339"/>
      <c r="F28" s="339"/>
      <c r="G28" s="339"/>
      <c r="H28" s="339"/>
      <c r="I28" s="339"/>
      <c r="J28" s="16"/>
      <c r="K28" s="16"/>
    </row>
    <row r="29" spans="2:11" s="27" customFormat="1" ht="18" customHeight="1">
      <c r="B29" s="318" t="s">
        <v>116</v>
      </c>
      <c r="C29" s="227"/>
      <c r="D29" s="227"/>
      <c r="E29" s="227"/>
      <c r="F29" s="227"/>
      <c r="G29" s="227"/>
      <c r="H29" s="216"/>
      <c r="I29" s="208"/>
      <c r="J29" s="77">
        <f>'Travel Continuation Sheet'!H24</f>
        <v>0</v>
      </c>
      <c r="K29" s="96"/>
    </row>
    <row r="30" spans="2:11" ht="18" customHeight="1">
      <c r="B30" s="359" t="s">
        <v>88</v>
      </c>
      <c r="C30" s="342"/>
      <c r="D30" s="342"/>
      <c r="E30" s="342"/>
      <c r="F30" s="342"/>
      <c r="G30" s="342"/>
      <c r="H30" s="342"/>
      <c r="I30" s="343"/>
      <c r="J30" s="77">
        <f>'Business Meal Certification'!C35</f>
        <v>0</v>
      </c>
      <c r="K30" s="68"/>
    </row>
    <row r="31" spans="2:11" ht="18" customHeight="1">
      <c r="B31" s="342" t="s">
        <v>49</v>
      </c>
      <c r="C31" s="342"/>
      <c r="D31" s="342"/>
      <c r="E31" s="342"/>
      <c r="F31" s="342"/>
      <c r="G31" s="342"/>
      <c r="H31" s="342"/>
      <c r="I31" s="343"/>
      <c r="J31" s="77">
        <f>'Travel Continuation Sheet'!H9</f>
        <v>0</v>
      </c>
      <c r="K31" s="68"/>
    </row>
    <row r="32" spans="2:11" ht="18" customHeight="1">
      <c r="B32" s="368" t="s">
        <v>50</v>
      </c>
      <c r="C32" s="369"/>
      <c r="D32" s="323"/>
      <c r="E32" s="324"/>
      <c r="F32" s="324"/>
      <c r="G32" s="324"/>
      <c r="H32" s="324"/>
      <c r="I32" s="325"/>
      <c r="J32" s="101"/>
      <c r="K32" s="78"/>
    </row>
    <row r="33" spans="2:11" ht="15" customHeight="1" thickBot="1">
      <c r="B33" s="352" t="s">
        <v>59</v>
      </c>
      <c r="C33" s="352"/>
      <c r="D33" s="352"/>
      <c r="E33" s="352"/>
      <c r="F33" s="352"/>
      <c r="G33" s="352"/>
      <c r="H33" s="352"/>
      <c r="I33" s="353"/>
      <c r="J33" s="90"/>
      <c r="K33" s="68"/>
    </row>
    <row r="34" spans="2:11" ht="14.25" customHeight="1">
      <c r="B34" s="354" t="s">
        <v>42</v>
      </c>
      <c r="C34" s="354"/>
      <c r="D34" s="354"/>
      <c r="E34" s="354"/>
      <c r="F34" s="354"/>
      <c r="G34" s="354"/>
      <c r="H34" s="354"/>
      <c r="I34" s="355"/>
      <c r="J34" s="131">
        <f>SUM(J15:J31)-J33</f>
        <v>0</v>
      </c>
      <c r="K34" s="65"/>
    </row>
    <row r="35" spans="2:8" s="106" customFormat="1" ht="10.5" customHeight="1">
      <c r="B35" s="129"/>
      <c r="C35" s="130"/>
      <c r="D35" s="130"/>
      <c r="E35" s="107"/>
      <c r="F35" s="107"/>
      <c r="G35" s="108"/>
      <c r="H35" s="109"/>
    </row>
    <row r="36" spans="2:11" ht="94.5" customHeight="1">
      <c r="B36" s="360" t="s">
        <v>78</v>
      </c>
      <c r="C36" s="361"/>
      <c r="D36" s="361"/>
      <c r="E36" s="361"/>
      <c r="F36" s="361"/>
      <c r="G36" s="361"/>
      <c r="H36" s="361"/>
      <c r="I36" s="361"/>
      <c r="J36" s="362"/>
      <c r="K36" s="4"/>
    </row>
    <row r="37" spans="2:11" ht="24" customHeight="1">
      <c r="B37" s="319" t="s">
        <v>79</v>
      </c>
      <c r="C37" s="344"/>
      <c r="D37" s="345"/>
      <c r="E37" s="326"/>
      <c r="F37" s="327"/>
      <c r="G37" s="327"/>
      <c r="H37" s="328"/>
      <c r="I37" s="105"/>
      <c r="J37" s="79"/>
      <c r="K37" s="3"/>
    </row>
    <row r="38" spans="2:12" s="110" customFormat="1" ht="18" customHeight="1">
      <c r="B38" s="340" t="s">
        <v>34</v>
      </c>
      <c r="C38" s="341"/>
      <c r="D38" s="111"/>
      <c r="E38" s="111"/>
      <c r="F38" s="112" t="s">
        <v>35</v>
      </c>
      <c r="G38" s="111"/>
      <c r="H38" s="111"/>
      <c r="I38" s="111"/>
      <c r="J38" s="113" t="s">
        <v>32</v>
      </c>
      <c r="K38" s="114"/>
      <c r="L38" s="115"/>
    </row>
    <row r="39" spans="2:12" s="7" customFormat="1" ht="18" customHeight="1">
      <c r="B39" s="356" t="s">
        <v>33</v>
      </c>
      <c r="C39" s="357"/>
      <c r="D39" s="358"/>
      <c r="E39" s="326"/>
      <c r="F39" s="327"/>
      <c r="G39" s="327"/>
      <c r="H39" s="328"/>
      <c r="I39" s="80"/>
      <c r="J39" s="79"/>
      <c r="K39" s="3"/>
      <c r="L39" s="16"/>
    </row>
    <row r="40" spans="2:11" s="110" customFormat="1" ht="18" customHeight="1">
      <c r="B40" s="340" t="s">
        <v>34</v>
      </c>
      <c r="C40" s="341"/>
      <c r="D40" s="117"/>
      <c r="E40" s="117"/>
      <c r="F40" s="112" t="s">
        <v>35</v>
      </c>
      <c r="G40" s="116"/>
      <c r="H40" s="116"/>
      <c r="I40" s="116"/>
      <c r="J40" s="113" t="s">
        <v>32</v>
      </c>
      <c r="K40" s="118"/>
    </row>
    <row r="41" spans="2:11" ht="18" customHeight="1">
      <c r="B41" s="363" t="s">
        <v>77</v>
      </c>
      <c r="C41" s="357"/>
      <c r="D41" s="358"/>
      <c r="E41" s="326"/>
      <c r="F41" s="327"/>
      <c r="G41" s="327"/>
      <c r="H41" s="328"/>
      <c r="I41" s="80"/>
      <c r="J41" s="79"/>
      <c r="K41" s="3"/>
    </row>
    <row r="42" spans="2:11" s="110" customFormat="1" ht="18" customHeight="1">
      <c r="B42" s="340" t="s">
        <v>34</v>
      </c>
      <c r="C42" s="341"/>
      <c r="D42" s="117"/>
      <c r="E42" s="117"/>
      <c r="F42" s="112" t="s">
        <v>35</v>
      </c>
      <c r="G42" s="116"/>
      <c r="H42" s="116"/>
      <c r="I42" s="116"/>
      <c r="J42" s="113" t="s">
        <v>32</v>
      </c>
      <c r="K42" s="118"/>
    </row>
    <row r="43" spans="2:11" s="110" customFormat="1" ht="18" customHeight="1">
      <c r="B43" s="320" t="s">
        <v>80</v>
      </c>
      <c r="C43" s="204"/>
      <c r="D43" s="349"/>
      <c r="E43" s="350"/>
      <c r="F43" s="351"/>
      <c r="G43" s="347"/>
      <c r="H43" s="347"/>
      <c r="I43" s="348"/>
      <c r="J43" s="79"/>
      <c r="K43" s="118"/>
    </row>
    <row r="44" spans="2:11" s="110" customFormat="1" ht="18" customHeight="1">
      <c r="B44" s="321"/>
      <c r="C44" s="215" t="s">
        <v>34</v>
      </c>
      <c r="D44" s="346" t="s">
        <v>35</v>
      </c>
      <c r="E44" s="346"/>
      <c r="F44" s="346"/>
      <c r="G44" s="346" t="s">
        <v>52</v>
      </c>
      <c r="H44" s="346"/>
      <c r="I44" s="346"/>
      <c r="J44" s="113" t="s">
        <v>32</v>
      </c>
      <c r="K44" s="118"/>
    </row>
    <row r="45" spans="2:11" ht="12.75">
      <c r="B45" s="322"/>
      <c r="C45" s="206"/>
      <c r="D45" s="206"/>
      <c r="E45" s="206"/>
      <c r="F45" s="206"/>
      <c r="G45" s="206"/>
      <c r="H45" s="206"/>
      <c r="I45" s="206"/>
      <c r="J45" s="207"/>
      <c r="K45" s="3"/>
    </row>
  </sheetData>
  <sheetProtection password="DCA5" sheet="1"/>
  <mergeCells count="49">
    <mergeCell ref="B1:J1"/>
    <mergeCell ref="B17:F17"/>
    <mergeCell ref="B13:I14"/>
    <mergeCell ref="D5:H5"/>
    <mergeCell ref="D7:E7"/>
    <mergeCell ref="F4:J4"/>
    <mergeCell ref="B2:J2"/>
    <mergeCell ref="D6:F6"/>
    <mergeCell ref="D11:J11"/>
    <mergeCell ref="D12:J12"/>
    <mergeCell ref="D8:E8"/>
    <mergeCell ref="B32:C32"/>
    <mergeCell ref="D10:J10"/>
    <mergeCell ref="J13:J14"/>
    <mergeCell ref="B15:I15"/>
    <mergeCell ref="B16:I16"/>
    <mergeCell ref="B19:I19"/>
    <mergeCell ref="B20:C20"/>
    <mergeCell ref="D20:I20"/>
    <mergeCell ref="D21:I21"/>
    <mergeCell ref="B21:C21"/>
    <mergeCell ref="B27:I27"/>
    <mergeCell ref="B42:C42"/>
    <mergeCell ref="B36:J36"/>
    <mergeCell ref="B41:D41"/>
    <mergeCell ref="E41:H41"/>
    <mergeCell ref="B40:C40"/>
    <mergeCell ref="B30:I30"/>
    <mergeCell ref="B22:C22"/>
    <mergeCell ref="B23:C23"/>
    <mergeCell ref="D24:F24"/>
    <mergeCell ref="G44:I44"/>
    <mergeCell ref="G43:I43"/>
    <mergeCell ref="D44:F44"/>
    <mergeCell ref="D43:F43"/>
    <mergeCell ref="B33:I33"/>
    <mergeCell ref="B34:I34"/>
    <mergeCell ref="B39:D39"/>
    <mergeCell ref="D32:I32"/>
    <mergeCell ref="D22:I22"/>
    <mergeCell ref="E37:H37"/>
    <mergeCell ref="E39:H39"/>
    <mergeCell ref="D25:I26"/>
    <mergeCell ref="B25:C26"/>
    <mergeCell ref="J25:J26"/>
    <mergeCell ref="C28:I28"/>
    <mergeCell ref="B38:C38"/>
    <mergeCell ref="B31:I31"/>
    <mergeCell ref="C37:D37"/>
  </mergeCells>
  <dataValidations count="4">
    <dataValidation type="decimal" allowBlank="1" showInputMessage="1" showErrorMessage="1" sqref="J33 J15:J16 J19:J22">
      <formula1>0.01</formula1>
      <formula2>1000000</formula2>
    </dataValidation>
    <dataValidation type="list" allowBlank="1" showInputMessage="1" showErrorMessage="1" sqref="I17">
      <formula1>"0.565, 0.555, 0.51, 0.50, 0.34, 0.31, 0.30, 0.246"</formula1>
    </dataValidation>
    <dataValidation type="list" allowBlank="1" showInputMessage="1" showErrorMessage="1" sqref="I18">
      <formula1>"0.50, 0.30, 0.246"</formula1>
    </dataValidation>
    <dataValidation type="decimal" allowBlank="1" showInputMessage="1" showErrorMessage="1" promptTitle="Mileage Rate" prompt="The Mileage Rate Box is a dropdown. Please select the rate that applies." sqref="G17:G18">
      <formula1>0.01</formula1>
      <formula2>1000000</formula2>
    </dataValidation>
  </dataValidations>
  <hyperlinks>
    <hyperlink ref="F4:H4" r:id="rId1" display="For Foreign Travel - Currency Converter "/>
    <hyperlink ref="F4:J4" r:id="rId2" display="For Foreign Travel - Currency Converter"/>
    <hyperlink ref="C24" r:id="rId3" display="Rate Guide"/>
  </hyperlinks>
  <printOptions/>
  <pageMargins left="0.2" right="0.2" top="0.2" bottom="0.2" header="0.18" footer="0.1"/>
  <pageSetup blackAndWhite="1" fitToHeight="1" fitToWidth="1" horizontalDpi="600" verticalDpi="600" orientation="portrait" scale="84" r:id="rId6"/>
  <headerFooter alignWithMargins="0">
    <oddHeader>&amp;R
Date Prepared: &amp;D</oddHeader>
  </headerFooter>
  <drawing r:id="rId5"/>
  <legacyDrawing r:id="rId4"/>
</worksheet>
</file>

<file path=xl/worksheets/sheet2.xml><?xml version="1.0" encoding="utf-8"?>
<worksheet xmlns="http://schemas.openxmlformats.org/spreadsheetml/2006/main" xmlns:r="http://schemas.openxmlformats.org/officeDocument/2006/relationships">
  <sheetPr codeName="Sheet4"/>
  <dimension ref="A1:BA60"/>
  <sheetViews>
    <sheetView showGridLines="0" showZeros="0" zoomScalePageLayoutView="0" workbookViewId="0" topLeftCell="A10">
      <selection activeCell="I20" sqref="I20"/>
    </sheetView>
  </sheetViews>
  <sheetFormatPr defaultColWidth="12.57421875" defaultRowHeight="12.75"/>
  <cols>
    <col min="1" max="1" width="2.7109375" style="148" customWidth="1"/>
    <col min="2" max="2" width="3.8515625" style="154" customWidth="1"/>
    <col min="3" max="3" width="17.57421875" style="154" bestFit="1" customWidth="1"/>
    <col min="4" max="4" width="14.28125" style="154" customWidth="1"/>
    <col min="5" max="5" width="12.140625" style="154" customWidth="1"/>
    <col min="6" max="6" width="12.57421875" style="154" customWidth="1"/>
    <col min="7" max="7" width="11.57421875" style="154" customWidth="1"/>
    <col min="8" max="16384" width="12.57421875" style="154" customWidth="1"/>
  </cols>
  <sheetData>
    <row r="1" spans="1:53" s="147" customFormat="1" ht="12.75">
      <c r="A1" s="387" t="s">
        <v>87</v>
      </c>
      <c r="B1" s="388"/>
      <c r="C1" s="388"/>
      <c r="D1" s="388"/>
      <c r="E1" s="388"/>
      <c r="F1" s="388"/>
      <c r="G1" s="388"/>
      <c r="H1" s="388"/>
      <c r="I1" s="389"/>
      <c r="J1" s="150"/>
      <c r="BA1" s="147">
        <v>1</v>
      </c>
    </row>
    <row r="2" spans="1:29" s="147" customFormat="1" ht="12.75">
      <c r="A2" s="390"/>
      <c r="B2" s="391"/>
      <c r="C2" s="391"/>
      <c r="D2" s="391"/>
      <c r="E2" s="391"/>
      <c r="F2" s="391"/>
      <c r="G2" s="391"/>
      <c r="H2" s="391"/>
      <c r="I2" s="392"/>
      <c r="J2" s="151"/>
      <c r="AC2" s="147">
        <v>0</v>
      </c>
    </row>
    <row r="3" spans="1:10" s="147" customFormat="1" ht="12.75">
      <c r="A3" s="390"/>
      <c r="B3" s="391"/>
      <c r="C3" s="391"/>
      <c r="D3" s="391"/>
      <c r="E3" s="391"/>
      <c r="F3" s="391"/>
      <c r="G3" s="391"/>
      <c r="H3" s="391"/>
      <c r="I3" s="392"/>
      <c r="J3" s="150"/>
    </row>
    <row r="4" spans="1:10" s="147" customFormat="1" ht="12.75">
      <c r="A4" s="217"/>
      <c r="B4" s="218"/>
      <c r="C4" s="218"/>
      <c r="D4" s="218"/>
      <c r="E4" s="218"/>
      <c r="F4" s="218"/>
      <c r="G4" s="218"/>
      <c r="H4" s="218"/>
      <c r="I4" s="219"/>
      <c r="J4" s="150"/>
    </row>
    <row r="5" spans="1:10" s="147" customFormat="1" ht="25.5" customHeight="1">
      <c r="A5" s="390" t="s">
        <v>99</v>
      </c>
      <c r="B5" s="391"/>
      <c r="C5" s="391"/>
      <c r="D5" s="391"/>
      <c r="E5" s="391"/>
      <c r="F5" s="391"/>
      <c r="G5" s="391"/>
      <c r="H5" s="391"/>
      <c r="I5" s="392"/>
      <c r="J5" s="150"/>
    </row>
    <row r="6" spans="1:9" s="147" customFormat="1" ht="14.25">
      <c r="A6" s="186"/>
      <c r="B6" s="161"/>
      <c r="C6" s="161"/>
      <c r="D6" s="152"/>
      <c r="E6" s="152"/>
      <c r="F6" s="393" t="s">
        <v>98</v>
      </c>
      <c r="G6" s="393"/>
      <c r="H6" s="393"/>
      <c r="I6" s="394"/>
    </row>
    <row r="7" spans="1:9" s="147" customFormat="1" ht="14.25">
      <c r="A7" s="186"/>
      <c r="B7" s="161"/>
      <c r="C7" s="161"/>
      <c r="D7" s="161"/>
      <c r="E7" s="161"/>
      <c r="F7" s="161"/>
      <c r="G7" s="202"/>
      <c r="H7" s="202"/>
      <c r="I7" s="203"/>
    </row>
    <row r="8" spans="1:9" ht="18" customHeight="1">
      <c r="A8" s="187" t="s">
        <v>68</v>
      </c>
      <c r="B8" s="164"/>
      <c r="C8" s="188"/>
      <c r="D8" s="164"/>
      <c r="E8" s="189" t="s">
        <v>67</v>
      </c>
      <c r="F8" s="153"/>
      <c r="G8" s="172"/>
      <c r="H8" s="172"/>
      <c r="I8" s="224" t="s">
        <v>97</v>
      </c>
    </row>
    <row r="9" spans="1:9" ht="6.75" customHeight="1">
      <c r="A9" s="221"/>
      <c r="B9" s="151"/>
      <c r="C9" s="303"/>
      <c r="D9" s="151"/>
      <c r="E9" s="223"/>
      <c r="F9" s="220"/>
      <c r="G9" s="174"/>
      <c r="H9" s="174"/>
      <c r="I9" s="225"/>
    </row>
    <row r="10" spans="1:9" ht="18" customHeight="1">
      <c r="A10" s="186"/>
      <c r="B10" s="385"/>
      <c r="C10" s="395" t="s">
        <v>109</v>
      </c>
      <c r="D10" s="153"/>
      <c r="E10" s="304" t="s">
        <v>110</v>
      </c>
      <c r="F10" s="155"/>
      <c r="G10" s="175"/>
      <c r="H10" s="175"/>
      <c r="I10" s="190"/>
    </row>
    <row r="11" spans="1:9" s="147" customFormat="1" ht="18" customHeight="1">
      <c r="A11" s="186"/>
      <c r="B11" s="386"/>
      <c r="C11" s="395"/>
      <c r="D11" s="161" t="s">
        <v>3</v>
      </c>
      <c r="E11" s="161" t="s">
        <v>4</v>
      </c>
      <c r="F11" s="161" t="s">
        <v>5</v>
      </c>
      <c r="G11" s="161" t="s">
        <v>76</v>
      </c>
      <c r="H11" s="191" t="s">
        <v>19</v>
      </c>
      <c r="I11" s="192"/>
    </row>
    <row r="12" spans="1:11" ht="18" customHeight="1">
      <c r="A12" s="186"/>
      <c r="B12" s="161"/>
      <c r="C12" s="395"/>
      <c r="D12" s="153"/>
      <c r="E12" s="153"/>
      <c r="F12" s="153"/>
      <c r="G12" s="153"/>
      <c r="H12" s="156">
        <f>D12+E12+F12+G12</f>
        <v>0</v>
      </c>
      <c r="I12" s="192"/>
      <c r="J12" s="147"/>
      <c r="K12" s="155"/>
    </row>
    <row r="13" spans="1:9" s="147" customFormat="1" ht="18" customHeight="1">
      <c r="A13" s="186"/>
      <c r="B13" s="175"/>
      <c r="C13" s="175"/>
      <c r="D13" s="175"/>
      <c r="E13" s="157" t="s">
        <v>17</v>
      </c>
      <c r="F13" s="158" t="s">
        <v>18</v>
      </c>
      <c r="G13" s="158" t="s">
        <v>24</v>
      </c>
      <c r="H13" s="158" t="s">
        <v>19</v>
      </c>
      <c r="I13" s="192"/>
    </row>
    <row r="14" spans="1:9" s="147" customFormat="1" ht="18" customHeight="1">
      <c r="A14" s="186"/>
      <c r="B14" s="161"/>
      <c r="C14" s="161"/>
      <c r="D14" s="161"/>
      <c r="E14" s="159" t="s">
        <v>20</v>
      </c>
      <c r="F14" s="153"/>
      <c r="G14" s="160">
        <f>IF(D10=71,12,IF(D10=66,11,IF(D10=61,10,IF(D10=56,9,IF(D10=51,8,IF(D10=46,7,D12))))))</f>
        <v>0</v>
      </c>
      <c r="H14" s="156">
        <f>F14*G14</f>
        <v>0</v>
      </c>
      <c r="I14" s="192"/>
    </row>
    <row r="15" spans="1:9" s="147" customFormat="1" ht="18" customHeight="1">
      <c r="A15" s="186"/>
      <c r="B15" s="161"/>
      <c r="C15" s="161"/>
      <c r="D15" s="161"/>
      <c r="E15" s="159" t="s">
        <v>21</v>
      </c>
      <c r="F15" s="153"/>
      <c r="G15" s="160">
        <f>IF(D10=71,18,IF(D10=66,16,IF(D10=61,15,IF(D10=56,13,IF(D10=51,12,IF(D10=46,11,E12))))))</f>
        <v>0</v>
      </c>
      <c r="H15" s="156">
        <f>F15*G15</f>
        <v>0</v>
      </c>
      <c r="I15" s="192"/>
    </row>
    <row r="16" spans="1:9" s="147" customFormat="1" ht="18" customHeight="1" thickBot="1">
      <c r="A16" s="186"/>
      <c r="B16" s="161"/>
      <c r="C16" s="200">
        <f>IF(AND(A45=1,COUNTBLANK(F14:F16)=3),"You Must Enter Meals to Deduct","")</f>
      </c>
      <c r="D16" s="161"/>
      <c r="E16" s="159" t="s">
        <v>22</v>
      </c>
      <c r="F16" s="153"/>
      <c r="G16" s="160">
        <f>IF(D10=71,36,IF(D10=66,34,IF(D10=61,31,IF(D10=56,29,IF(D10=51,26,IF(D10=46,23,F12))))))</f>
        <v>0</v>
      </c>
      <c r="H16" s="179">
        <f>F16*G16</f>
        <v>0</v>
      </c>
      <c r="I16" s="192"/>
    </row>
    <row r="17" spans="1:53" s="147" customFormat="1" ht="18" customHeight="1" thickBot="1" thickTop="1">
      <c r="A17" s="186"/>
      <c r="B17" s="161"/>
      <c r="C17" s="201"/>
      <c r="D17" s="161"/>
      <c r="E17" s="161"/>
      <c r="F17" s="152" t="s">
        <v>23</v>
      </c>
      <c r="G17" s="150"/>
      <c r="H17" s="183">
        <f>H14+H15+H16</f>
        <v>0</v>
      </c>
      <c r="I17" s="192"/>
      <c r="BA17" s="147">
        <v>1</v>
      </c>
    </row>
    <row r="18" spans="1:9" s="147" customFormat="1" ht="18" customHeight="1" thickBot="1">
      <c r="A18" s="186"/>
      <c r="B18" s="161"/>
      <c r="C18" s="161"/>
      <c r="D18" s="161"/>
      <c r="E18" s="161"/>
      <c r="F18" s="161"/>
      <c r="G18" s="162" t="s">
        <v>19</v>
      </c>
      <c r="H18" s="184">
        <f>IF(D10&gt;0,F8*D10-H17,F8*H12-H17)</f>
        <v>0</v>
      </c>
      <c r="I18" s="192"/>
    </row>
    <row r="19" spans="1:9" s="147" customFormat="1" ht="14.25">
      <c r="A19" s="186"/>
      <c r="B19" s="161"/>
      <c r="C19" s="161"/>
      <c r="D19" s="150"/>
      <c r="E19" s="150"/>
      <c r="F19" s="163"/>
      <c r="G19" s="161"/>
      <c r="H19" s="161"/>
      <c r="I19" s="192"/>
    </row>
    <row r="20" spans="1:9" ht="18" customHeight="1">
      <c r="A20" s="187" t="s">
        <v>69</v>
      </c>
      <c r="B20" s="164"/>
      <c r="C20" s="164"/>
      <c r="D20" s="164"/>
      <c r="E20" s="189" t="s">
        <v>67</v>
      </c>
      <c r="F20" s="153"/>
      <c r="G20" s="172"/>
      <c r="H20" s="172"/>
      <c r="I20" s="224" t="s">
        <v>97</v>
      </c>
    </row>
    <row r="21" spans="1:9" ht="6.75" customHeight="1">
      <c r="A21" s="221"/>
      <c r="B21" s="151"/>
      <c r="C21" s="222"/>
      <c r="D21" s="151"/>
      <c r="E21" s="223"/>
      <c r="F21" s="220"/>
      <c r="G21" s="174"/>
      <c r="H21" s="174"/>
      <c r="I21" s="225"/>
    </row>
    <row r="22" spans="1:10" ht="18" customHeight="1">
      <c r="A22" s="186"/>
      <c r="B22" s="385"/>
      <c r="C22" s="395" t="s">
        <v>109</v>
      </c>
      <c r="D22" s="153"/>
      <c r="E22" s="304" t="s">
        <v>110</v>
      </c>
      <c r="F22" s="155"/>
      <c r="G22" s="175"/>
      <c r="H22" s="165"/>
      <c r="I22" s="193"/>
      <c r="J22" s="165"/>
    </row>
    <row r="23" spans="1:10" ht="18" customHeight="1">
      <c r="A23" s="186"/>
      <c r="B23" s="386"/>
      <c r="C23" s="395"/>
      <c r="D23" s="168" t="s">
        <v>3</v>
      </c>
      <c r="E23" s="168" t="s">
        <v>4</v>
      </c>
      <c r="F23" s="168" t="s">
        <v>5</v>
      </c>
      <c r="G23" s="168" t="s">
        <v>76</v>
      </c>
      <c r="H23" s="191" t="s">
        <v>19</v>
      </c>
      <c r="I23" s="192"/>
      <c r="J23" s="155"/>
    </row>
    <row r="24" spans="1:9" s="147" customFormat="1" ht="18" customHeight="1">
      <c r="A24" s="186"/>
      <c r="B24" s="175"/>
      <c r="C24" s="395"/>
      <c r="D24" s="153"/>
      <c r="E24" s="153"/>
      <c r="F24" s="153"/>
      <c r="G24" s="153"/>
      <c r="H24" s="156">
        <f>D24+E24+F24+G24</f>
        <v>0</v>
      </c>
      <c r="I24" s="192"/>
    </row>
    <row r="25" spans="1:9" s="147" customFormat="1" ht="18" customHeight="1">
      <c r="A25" s="186"/>
      <c r="B25" s="194"/>
      <c r="C25" s="161"/>
      <c r="D25" s="161"/>
      <c r="E25" s="157" t="s">
        <v>17</v>
      </c>
      <c r="F25" s="158" t="s">
        <v>18</v>
      </c>
      <c r="G25" s="158" t="s">
        <v>24</v>
      </c>
      <c r="H25" s="158" t="s">
        <v>19</v>
      </c>
      <c r="I25" s="192"/>
    </row>
    <row r="26" spans="1:9" s="147" customFormat="1" ht="18" customHeight="1">
      <c r="A26" s="186"/>
      <c r="B26" s="194"/>
      <c r="C26" s="161"/>
      <c r="D26" s="161"/>
      <c r="E26" s="159" t="s">
        <v>20</v>
      </c>
      <c r="F26" s="153"/>
      <c r="G26" s="160">
        <f>IF(D22=71,12,IF(D22=66,11,IF(D22=61,10,IF(D22=56,9,IF(D22=51,8,IF(D22=46,7,D24))))))</f>
        <v>0</v>
      </c>
      <c r="H26" s="156">
        <f>F26*G26</f>
        <v>0</v>
      </c>
      <c r="I26" s="192"/>
    </row>
    <row r="27" spans="1:9" s="147" customFormat="1" ht="18" customHeight="1">
      <c r="A27" s="186"/>
      <c r="B27" s="194"/>
      <c r="C27" s="161"/>
      <c r="D27" s="161"/>
      <c r="E27" s="159" t="s">
        <v>21</v>
      </c>
      <c r="F27" s="153"/>
      <c r="G27" s="160">
        <f>IF(D22=71,18,IF(D22=66,16,IF(D22=61,15,IF(D22=56,13,IF(D22=51,12,IF(D22=46,11,E24))))))</f>
        <v>0</v>
      </c>
      <c r="H27" s="156">
        <f>F27*G27</f>
        <v>0</v>
      </c>
      <c r="I27" s="192"/>
    </row>
    <row r="28" spans="1:9" s="147" customFormat="1" ht="18" customHeight="1" thickBot="1">
      <c r="A28" s="186"/>
      <c r="B28" s="161"/>
      <c r="C28" s="200">
        <f>IF(AND(B45=1,COUNTBLANK(F26:F28)=3),"You Must Enter Meals to Deduct","")</f>
      </c>
      <c r="D28" s="161"/>
      <c r="E28" s="166" t="s">
        <v>22</v>
      </c>
      <c r="F28" s="153"/>
      <c r="G28" s="160">
        <f>IF(D22=71,36,IF(D22=66,34,IF(D22=61,31,IF(D22=56,29,IF(D22=51,26,IF(D22=46,23,F24))))))</f>
        <v>0</v>
      </c>
      <c r="H28" s="179">
        <f>F28*G28</f>
        <v>0</v>
      </c>
      <c r="I28" s="192"/>
    </row>
    <row r="29" spans="1:9" s="147" customFormat="1" ht="18" customHeight="1" thickBot="1" thickTop="1">
      <c r="A29" s="186"/>
      <c r="B29" s="161"/>
      <c r="C29" s="155"/>
      <c r="D29" s="175"/>
      <c r="E29" s="161"/>
      <c r="F29" s="152" t="s">
        <v>23</v>
      </c>
      <c r="G29" s="150"/>
      <c r="H29" s="199">
        <f>H26+H27+H28</f>
        <v>0</v>
      </c>
      <c r="I29" s="192"/>
    </row>
    <row r="30" spans="1:9" s="147" customFormat="1" ht="18" customHeight="1" thickBot="1">
      <c r="A30" s="186"/>
      <c r="B30" s="161"/>
      <c r="C30" s="161"/>
      <c r="D30" s="161"/>
      <c r="E30" s="161"/>
      <c r="F30" s="150"/>
      <c r="G30" s="162" t="s">
        <v>19</v>
      </c>
      <c r="H30" s="185">
        <f>IF(D22&gt;0,F20*D22-H29,F20*H24-H29)</f>
        <v>0</v>
      </c>
      <c r="I30" s="192"/>
    </row>
    <row r="31" spans="1:9" s="147" customFormat="1" ht="14.25">
      <c r="A31" s="186"/>
      <c r="B31" s="161"/>
      <c r="C31" s="161"/>
      <c r="D31" s="161"/>
      <c r="E31" s="161"/>
      <c r="F31" s="161"/>
      <c r="G31" s="161"/>
      <c r="H31" s="161"/>
      <c r="I31" s="192"/>
    </row>
    <row r="32" spans="1:9" ht="18" customHeight="1">
      <c r="A32" s="187" t="s">
        <v>70</v>
      </c>
      <c r="B32" s="164"/>
      <c r="C32" s="164"/>
      <c r="D32" s="164"/>
      <c r="E32" s="189" t="s">
        <v>67</v>
      </c>
      <c r="F32" s="153"/>
      <c r="G32" s="172"/>
      <c r="H32" s="172"/>
      <c r="I32" s="224" t="s">
        <v>97</v>
      </c>
    </row>
    <row r="33" spans="1:9" ht="6.75" customHeight="1">
      <c r="A33" s="221"/>
      <c r="B33" s="151"/>
      <c r="C33" s="222"/>
      <c r="D33" s="151"/>
      <c r="E33" s="223"/>
      <c r="F33" s="220"/>
      <c r="G33" s="174"/>
      <c r="H33" s="174"/>
      <c r="I33" s="225"/>
    </row>
    <row r="34" spans="1:53" ht="18" customHeight="1">
      <c r="A34" s="186"/>
      <c r="B34" s="385"/>
      <c r="C34" s="395" t="s">
        <v>109</v>
      </c>
      <c r="D34" s="153"/>
      <c r="E34" s="304" t="s">
        <v>110</v>
      </c>
      <c r="F34" s="155"/>
      <c r="G34" s="175"/>
      <c r="H34" s="165"/>
      <c r="I34" s="193"/>
      <c r="J34" s="165"/>
      <c r="BA34" s="154">
        <v>0</v>
      </c>
    </row>
    <row r="35" spans="1:10" s="147" customFormat="1" ht="18" customHeight="1">
      <c r="A35" s="186"/>
      <c r="B35" s="386"/>
      <c r="C35" s="395"/>
      <c r="D35" s="161" t="s">
        <v>3</v>
      </c>
      <c r="E35" s="161" t="s">
        <v>4</v>
      </c>
      <c r="F35" s="161" t="s">
        <v>5</v>
      </c>
      <c r="G35" s="161" t="s">
        <v>76</v>
      </c>
      <c r="H35" s="191" t="s">
        <v>19</v>
      </c>
      <c r="I35" s="192"/>
      <c r="J35" s="150"/>
    </row>
    <row r="36" spans="1:10" ht="18" customHeight="1">
      <c r="A36" s="186"/>
      <c r="B36" s="161"/>
      <c r="C36" s="395"/>
      <c r="D36" s="153"/>
      <c r="E36" s="153"/>
      <c r="F36" s="153"/>
      <c r="G36" s="153"/>
      <c r="H36" s="156">
        <f>D36+E36+F36+G36</f>
        <v>0</v>
      </c>
      <c r="I36" s="192"/>
      <c r="J36" s="155"/>
    </row>
    <row r="37" spans="1:10" s="147" customFormat="1" ht="18" customHeight="1">
      <c r="A37" s="186"/>
      <c r="B37" s="175"/>
      <c r="C37" s="175"/>
      <c r="D37" s="175"/>
      <c r="E37" s="157" t="s">
        <v>17</v>
      </c>
      <c r="F37" s="158" t="s">
        <v>18</v>
      </c>
      <c r="G37" s="158" t="s">
        <v>24</v>
      </c>
      <c r="H37" s="158" t="s">
        <v>19</v>
      </c>
      <c r="I37" s="192"/>
      <c r="J37" s="150"/>
    </row>
    <row r="38" spans="1:10" s="147" customFormat="1" ht="18" customHeight="1">
      <c r="A38" s="186"/>
      <c r="B38" s="161"/>
      <c r="C38" s="161"/>
      <c r="D38" s="161"/>
      <c r="E38" s="159" t="s">
        <v>20</v>
      </c>
      <c r="F38" s="153"/>
      <c r="G38" s="160">
        <f>IF(D34=71,12,IF(D34=66,11,IF(D34=61,10,IF(D34=56,9,IF(D34=51,8,IF(D34=46,7,D36))))))</f>
        <v>0</v>
      </c>
      <c r="H38" s="156">
        <f>F38*G38</f>
        <v>0</v>
      </c>
      <c r="I38" s="192"/>
      <c r="J38" s="150"/>
    </row>
    <row r="39" spans="1:10" s="147" customFormat="1" ht="18" customHeight="1">
      <c r="A39" s="186"/>
      <c r="B39" s="161"/>
      <c r="C39" s="161"/>
      <c r="D39" s="150"/>
      <c r="E39" s="159" t="s">
        <v>21</v>
      </c>
      <c r="F39" s="153"/>
      <c r="G39" s="160">
        <f>IF(D34=71,18,IF(D34=66,16,IF(D34=61,15,IF(D34=56,13,IF(D34=51,12,IF(D34=46,11,E36))))))</f>
        <v>0</v>
      </c>
      <c r="H39" s="156">
        <f>F39*G39</f>
        <v>0</v>
      </c>
      <c r="I39" s="192"/>
      <c r="J39" s="150"/>
    </row>
    <row r="40" spans="1:11" s="147" customFormat="1" ht="18" customHeight="1" thickBot="1">
      <c r="A40" s="186"/>
      <c r="B40" s="161"/>
      <c r="C40" s="200">
        <f>IF(AND(C45=1,COUNTBLANK(F38:F40)=3),"You Must Enter Meals to Deduct","")</f>
      </c>
      <c r="D40" s="161"/>
      <c r="E40" s="159" t="s">
        <v>22</v>
      </c>
      <c r="F40" s="153"/>
      <c r="G40" s="160">
        <f>IF(D34=71,36,IF(D34=66,34,IF(D34=61,31,IF(D34=56,29,IF(D34=51,26,IF(D34=46,23,F36))))))</f>
        <v>0</v>
      </c>
      <c r="H40" s="179">
        <f>F40*G40</f>
        <v>0</v>
      </c>
      <c r="I40" s="192"/>
      <c r="J40" s="167"/>
      <c r="K40" s="168"/>
    </row>
    <row r="41" spans="1:27" s="147" customFormat="1" ht="18" customHeight="1" thickBot="1" thickTop="1">
      <c r="A41" s="186"/>
      <c r="B41" s="161"/>
      <c r="C41" s="161"/>
      <c r="D41" s="161"/>
      <c r="E41" s="161"/>
      <c r="F41" s="152" t="s">
        <v>23</v>
      </c>
      <c r="G41" s="150"/>
      <c r="H41" s="199">
        <f>H38+H39+H40</f>
        <v>0</v>
      </c>
      <c r="I41" s="192"/>
      <c r="J41" s="150"/>
      <c r="K41" s="150"/>
      <c r="AA41" s="169"/>
    </row>
    <row r="42" spans="1:11" s="169" customFormat="1" ht="18" customHeight="1" thickBot="1">
      <c r="A42" s="195"/>
      <c r="B42" s="151"/>
      <c r="C42" s="161"/>
      <c r="D42" s="161"/>
      <c r="E42" s="159"/>
      <c r="F42" s="155"/>
      <c r="G42" s="162" t="s">
        <v>19</v>
      </c>
      <c r="H42" s="185">
        <f>IF(D34&gt;0,F32*D34-H41,F32*H36-H41)</f>
        <v>0</v>
      </c>
      <c r="I42" s="196"/>
      <c r="J42" s="150"/>
      <c r="K42" s="151"/>
    </row>
    <row r="43" spans="1:11" s="147" customFormat="1" ht="3.75" customHeight="1">
      <c r="A43" s="197"/>
      <c r="B43" s="198"/>
      <c r="C43" s="198"/>
      <c r="D43" s="209"/>
      <c r="E43" s="198"/>
      <c r="F43" s="198"/>
      <c r="G43" s="210"/>
      <c r="H43" s="211"/>
      <c r="I43" s="212"/>
      <c r="J43" s="150"/>
      <c r="K43" s="150"/>
    </row>
    <row r="44" spans="2:10" ht="13.5" customHeight="1">
      <c r="B44" s="147"/>
      <c r="C44" s="147"/>
      <c r="D44" s="147"/>
      <c r="E44" s="147"/>
      <c r="J44" s="155"/>
    </row>
    <row r="45" spans="1:10" ht="12" customHeight="1" hidden="1">
      <c r="A45" s="213">
        <v>0</v>
      </c>
      <c r="B45" s="214">
        <v>0</v>
      </c>
      <c r="C45" s="214">
        <v>0</v>
      </c>
      <c r="J45" s="165"/>
    </row>
    <row r="46" spans="8:11" ht="14.25">
      <c r="H46" s="176"/>
      <c r="I46" s="176"/>
      <c r="J46" s="176"/>
      <c r="K46" s="177"/>
    </row>
    <row r="47" spans="8:27" ht="14.25">
      <c r="H47" s="165"/>
      <c r="I47" s="165"/>
      <c r="J47" s="165"/>
      <c r="K47" s="165"/>
      <c r="AA47" s="173"/>
    </row>
    <row r="48" spans="1:53" s="173" customFormat="1" ht="14.25">
      <c r="A48" s="149"/>
      <c r="G48" s="154"/>
      <c r="H48" s="165"/>
      <c r="I48" s="165"/>
      <c r="J48" s="165"/>
      <c r="K48" s="174"/>
      <c r="BA48" s="173">
        <v>0</v>
      </c>
    </row>
    <row r="49" spans="8:11" ht="14.25">
      <c r="H49" s="165"/>
      <c r="I49" s="165"/>
      <c r="J49" s="165"/>
      <c r="K49" s="165"/>
    </row>
    <row r="50" ht="14.25">
      <c r="K50" s="165"/>
    </row>
    <row r="51" spans="7:11" ht="14.25">
      <c r="G51" s="170"/>
      <c r="H51" s="170"/>
      <c r="I51" s="170"/>
      <c r="J51" s="170"/>
      <c r="K51" s="170"/>
    </row>
    <row r="52" spans="7:11" ht="14.25">
      <c r="G52" s="170"/>
      <c r="H52" s="170"/>
      <c r="I52" s="170"/>
      <c r="J52" s="170"/>
      <c r="K52" s="170"/>
    </row>
    <row r="53" spans="1:11" s="147" customFormat="1" ht="14.25">
      <c r="A53" s="148"/>
      <c r="B53" s="154"/>
      <c r="C53" s="165"/>
      <c r="D53" s="165"/>
      <c r="E53" s="165"/>
      <c r="F53" s="163"/>
      <c r="G53" s="171"/>
      <c r="H53" s="171"/>
      <c r="I53" s="171"/>
      <c r="J53" s="171"/>
      <c r="K53" s="171"/>
    </row>
    <row r="54" spans="1:11" s="147" customFormat="1" ht="14.25">
      <c r="A54" s="148"/>
      <c r="I54" s="171"/>
      <c r="J54" s="171"/>
      <c r="K54" s="171"/>
    </row>
    <row r="55" s="147" customFormat="1" ht="14.25">
      <c r="A55" s="148"/>
    </row>
    <row r="56" spans="2:6" ht="14.25">
      <c r="B56" s="147"/>
      <c r="C56" s="147"/>
      <c r="D56" s="147"/>
      <c r="E56" s="147"/>
      <c r="F56" s="155"/>
    </row>
    <row r="57" ht="14.25">
      <c r="D57" s="178"/>
    </row>
    <row r="59" ht="14.25">
      <c r="C59" s="155"/>
    </row>
    <row r="60" spans="3:7" ht="14.25">
      <c r="C60" s="155"/>
      <c r="E60" s="155"/>
      <c r="F60" s="155"/>
      <c r="G60" s="155"/>
    </row>
  </sheetData>
  <sheetProtection password="DCA5" sheet="1"/>
  <mergeCells count="9">
    <mergeCell ref="B34:B35"/>
    <mergeCell ref="A1:I3"/>
    <mergeCell ref="B10:B11"/>
    <mergeCell ref="B22:B23"/>
    <mergeCell ref="F6:I6"/>
    <mergeCell ref="A5:I5"/>
    <mergeCell ref="C10:C12"/>
    <mergeCell ref="C22:C24"/>
    <mergeCell ref="C34:C36"/>
  </mergeCells>
  <conditionalFormatting sqref="D12:G12">
    <cfRule type="expression" priority="10" dxfId="0" stopIfTrue="1">
      <formula>$D$10&gt;0</formula>
    </cfRule>
  </conditionalFormatting>
  <conditionalFormatting sqref="D10">
    <cfRule type="expression" priority="9" dxfId="0" stopIfTrue="1">
      <formula>OR($D$12&gt;0,OR($E$12&gt;0,OR($F$12&gt;0,$G$12&gt;0)))</formula>
    </cfRule>
  </conditionalFormatting>
  <conditionalFormatting sqref="D22">
    <cfRule type="expression" priority="8" dxfId="0" stopIfTrue="1">
      <formula>OR($D$24&gt;0,OR($E$24&gt;0,OR($F$24&gt;0,$G$24&gt;0)))</formula>
    </cfRule>
  </conditionalFormatting>
  <conditionalFormatting sqref="D24:G24">
    <cfRule type="expression" priority="7" dxfId="0" stopIfTrue="1">
      <formula>$D$22&gt;0</formula>
    </cfRule>
  </conditionalFormatting>
  <conditionalFormatting sqref="D36:G36">
    <cfRule type="expression" priority="6" dxfId="0" stopIfTrue="1">
      <formula>$D$34&gt;0</formula>
    </cfRule>
  </conditionalFormatting>
  <conditionalFormatting sqref="D34">
    <cfRule type="expression" priority="1" dxfId="0" stopIfTrue="1">
      <formula>OR($D$36&gt;0,OR($E$36&gt;0,OR($F$36&gt;0,$G$36&gt;0)))</formula>
    </cfRule>
  </conditionalFormatting>
  <dataValidations count="10">
    <dataValidation type="custom" showInputMessage="1" showErrorMessage="1" sqref="H29">
      <formula1>IF(AND(BA17=1,COUNTBLANK(F26:F28)=3+H29),FALSE,TRUE)</formula1>
    </dataValidation>
    <dataValidation type="custom" showInputMessage="1" showErrorMessage="1" sqref="H41">
      <formula1>IF(AND(BA34=1,COUNTBLANK(F38:F40)=3+H41),FALSE,TRUE)</formula1>
    </dataValidation>
    <dataValidation type="list" allowBlank="1" showInputMessage="1" showErrorMessage="1" sqref="C59:C60 C29">
      <formula1>$AA$1:$AF$1</formula1>
    </dataValidation>
    <dataValidation type="custom" showInputMessage="1" showErrorMessage="1" sqref="H17">
      <formula1>IF(AND(BA1=1,COUNTBLANK(F14:F16)=3+H17),FALSE,TRUE)</formula1>
    </dataValidation>
    <dataValidation type="list" allowBlank="1" showInputMessage="1" showErrorMessage="1" sqref="D34">
      <formula1>"71,66,61,56,51,46,5"</formula1>
    </dataValidation>
    <dataValidation type="whole" allowBlank="1" showInputMessage="1" showErrorMessage="1" sqref="F8:F9 F14:F16 F38:F40 F26:F28 F20:F21 F32:F33">
      <formula1>1</formula1>
      <formula2>100</formula2>
    </dataValidation>
    <dataValidation type="decimal" allowBlank="1" showInputMessage="1" showErrorMessage="1" sqref="D36:G36 D24:D25 E24:G24">
      <formula1>1</formula1>
      <formula2>1000</formula2>
    </dataValidation>
    <dataValidation allowBlank="1" showInputMessage="1" showErrorMessage="1" promptTitle="Use Either Foreign OR Domestic" prompt="If you enter data in this cell and also select a Domestic rate, this value will be ignored" sqref="D12:G12"/>
    <dataValidation type="list" allowBlank="1" showErrorMessage="1" sqref="D10">
      <formula1>"71,66,61,56,51,46,5"</formula1>
    </dataValidation>
    <dataValidation type="list" allowBlank="1" showInputMessage="1" showErrorMessage="1" sqref="D22">
      <formula1>"71,66,61,56,51,46,5"</formula1>
    </dataValidation>
  </dataValidations>
  <hyperlinks>
    <hyperlink ref="F6" r:id="rId1" display="For Foreign Travel - Currency Converter"/>
    <hyperlink ref="F6:I6" r:id="rId2" display="For Foreign Travel - Currency Converter"/>
    <hyperlink ref="I8" r:id="rId3" display="Rate Guide"/>
    <hyperlink ref="I20" r:id="rId4" display="Rate Guide"/>
    <hyperlink ref="I32" r:id="rId5" display="Rate Guide"/>
  </hyperlinks>
  <printOptions horizontalCentered="1"/>
  <pageMargins left="0" right="0" top="0.75" bottom="0" header="0.25" footer="0"/>
  <pageSetup blackAndWhite="1" horizontalDpi="300" verticalDpi="300" orientation="portrait" r:id="rId8"/>
  <headerFooter alignWithMargins="0">
    <oddHeader>&amp;C&amp;"Arial,Bold"&amp;12UNIVERSITY OF VIRGINIA -- Procurement Services&amp;"Arial,Regular"&amp;10
&amp;"Arial,Bold"&amp;11&amp;A</oddHeader>
  </headerFooter>
  <drawing r:id="rId7"/>
  <legacyDrawing r:id="rId6"/>
</worksheet>
</file>

<file path=xl/worksheets/sheet3.xml><?xml version="1.0" encoding="utf-8"?>
<worksheet xmlns="http://schemas.openxmlformats.org/spreadsheetml/2006/main" xmlns:r="http://schemas.openxmlformats.org/officeDocument/2006/relationships">
  <sheetPr codeName="Sheet2"/>
  <dimension ref="A1:I40"/>
  <sheetViews>
    <sheetView showGridLines="0" showZeros="0" zoomScalePageLayoutView="0" workbookViewId="0" topLeftCell="A22">
      <selection activeCell="A1" sqref="A1:I1"/>
    </sheetView>
  </sheetViews>
  <sheetFormatPr defaultColWidth="13.140625" defaultRowHeight="18" customHeight="1"/>
  <cols>
    <col min="1" max="1" width="10.28125" style="25" customWidth="1"/>
    <col min="2" max="2" width="13.140625" style="25" customWidth="1"/>
    <col min="3" max="3" width="12.140625" style="25" customWidth="1"/>
    <col min="4" max="5" width="11.140625" style="25" customWidth="1"/>
    <col min="6" max="8" width="12.00390625" style="25" customWidth="1"/>
    <col min="9" max="9" width="9.7109375" style="8" customWidth="1"/>
    <col min="10" max="30" width="13.140625" style="8" customWidth="1"/>
    <col min="31" max="16384" width="13.140625" style="8" customWidth="1"/>
  </cols>
  <sheetData>
    <row r="1" spans="1:9" ht="18" customHeight="1">
      <c r="A1" s="396"/>
      <c r="B1" s="397"/>
      <c r="C1" s="397"/>
      <c r="D1" s="397"/>
      <c r="E1" s="397"/>
      <c r="F1" s="397"/>
      <c r="G1" s="397"/>
      <c r="H1" s="397"/>
      <c r="I1" s="398"/>
    </row>
    <row r="2" spans="1:9" s="27" customFormat="1" ht="27" customHeight="1">
      <c r="A2" s="405" t="s">
        <v>91</v>
      </c>
      <c r="B2" s="406"/>
      <c r="C2" s="406"/>
      <c r="D2" s="406"/>
      <c r="E2" s="406"/>
      <c r="F2" s="406"/>
      <c r="G2" s="406"/>
      <c r="H2" s="406"/>
      <c r="I2" s="407"/>
    </row>
    <row r="3" spans="1:9" s="27" customFormat="1" ht="18" customHeight="1">
      <c r="A3" s="270" t="s">
        <v>100</v>
      </c>
      <c r="B3" s="138"/>
      <c r="C3" s="228" t="s">
        <v>101</v>
      </c>
      <c r="D3" s="226" t="s">
        <v>98</v>
      </c>
      <c r="E3" s="226"/>
      <c r="F3" s="226"/>
      <c r="G3" s="45"/>
      <c r="H3" s="97" t="s">
        <v>36</v>
      </c>
      <c r="I3" s="271"/>
    </row>
    <row r="4" spans="1:9" ht="15" customHeight="1">
      <c r="A4" s="272"/>
      <c r="B4" s="139" t="s">
        <v>45</v>
      </c>
      <c r="C4" s="140"/>
      <c r="D4" s="141" t="s">
        <v>0</v>
      </c>
      <c r="E4" s="141" t="s">
        <v>41</v>
      </c>
      <c r="F4" s="142" t="s">
        <v>31</v>
      </c>
      <c r="G4" s="16"/>
      <c r="H4" s="54" t="s">
        <v>90</v>
      </c>
      <c r="I4" s="273"/>
    </row>
    <row r="5" spans="1:9" ht="18" customHeight="1">
      <c r="A5" s="274" t="s">
        <v>71</v>
      </c>
      <c r="B5" s="326"/>
      <c r="C5" s="412"/>
      <c r="D5" s="11"/>
      <c r="E5" s="11"/>
      <c r="F5" s="12"/>
      <c r="G5" s="143"/>
      <c r="H5" s="18">
        <f>ROUND((D5+E5)*F5,2)</f>
        <v>0</v>
      </c>
      <c r="I5" s="273"/>
    </row>
    <row r="6" spans="1:9" ht="18" customHeight="1">
      <c r="A6" s="275" t="s">
        <v>72</v>
      </c>
      <c r="B6" s="413"/>
      <c r="C6" s="412"/>
      <c r="D6" s="11"/>
      <c r="E6" s="11"/>
      <c r="F6" s="12"/>
      <c r="G6" s="143"/>
      <c r="H6" s="18">
        <f>ROUND((D6+E6)*F6,2)</f>
        <v>0</v>
      </c>
      <c r="I6" s="273"/>
    </row>
    <row r="7" spans="1:9" ht="18" customHeight="1">
      <c r="A7" s="275" t="s">
        <v>73</v>
      </c>
      <c r="B7" s="413"/>
      <c r="C7" s="412"/>
      <c r="D7" s="11"/>
      <c r="E7" s="11"/>
      <c r="F7" s="12"/>
      <c r="G7" s="143"/>
      <c r="H7" s="18">
        <f>ROUND((D7+E7)*F7,2)</f>
        <v>0</v>
      </c>
      <c r="I7" s="273"/>
    </row>
    <row r="8" spans="1:9" ht="8.25" customHeight="1" thickBot="1">
      <c r="A8" s="276"/>
      <c r="B8" s="21"/>
      <c r="C8" s="21"/>
      <c r="D8" s="6"/>
      <c r="E8" s="6"/>
      <c r="F8" s="22"/>
      <c r="G8" s="16"/>
      <c r="H8" s="19"/>
      <c r="I8" s="273"/>
    </row>
    <row r="9" spans="1:9" s="27" customFormat="1" ht="18" customHeight="1" thickBot="1">
      <c r="A9" s="277"/>
      <c r="B9" s="2"/>
      <c r="C9" s="23"/>
      <c r="D9" s="23"/>
      <c r="E9" s="23"/>
      <c r="F9" s="16"/>
      <c r="G9" s="49" t="s">
        <v>92</v>
      </c>
      <c r="H9" s="20">
        <f>SUM(H5:H7)</f>
        <v>0</v>
      </c>
      <c r="I9" s="271"/>
    </row>
    <row r="10" spans="1:9" ht="11.25" customHeight="1">
      <c r="A10" s="278"/>
      <c r="B10" s="250"/>
      <c r="C10" s="266"/>
      <c r="D10" s="16"/>
      <c r="E10" s="16"/>
      <c r="F10" s="16"/>
      <c r="G10" s="16"/>
      <c r="H10" s="16"/>
      <c r="I10" s="273"/>
    </row>
    <row r="11" spans="1:9" ht="8.25" customHeight="1" hidden="1" thickBot="1">
      <c r="A11" s="279"/>
      <c r="B11" s="24"/>
      <c r="C11" s="24"/>
      <c r="D11" s="24"/>
      <c r="E11" s="24"/>
      <c r="F11" s="24"/>
      <c r="G11" s="24"/>
      <c r="H11" s="24"/>
      <c r="I11" s="280"/>
    </row>
    <row r="12" spans="1:9" ht="9" customHeight="1" thickBot="1">
      <c r="A12" s="281"/>
      <c r="B12" s="282"/>
      <c r="C12" s="282"/>
      <c r="D12" s="282"/>
      <c r="E12" s="282"/>
      <c r="F12" s="282"/>
      <c r="G12" s="282"/>
      <c r="H12" s="282"/>
      <c r="I12" s="283"/>
    </row>
    <row r="13" spans="1:9" ht="13.5" thickBot="1">
      <c r="A13" s="262"/>
      <c r="B13" s="16"/>
      <c r="C13" s="16"/>
      <c r="D13" s="16"/>
      <c r="E13" s="16"/>
      <c r="F13" s="16"/>
      <c r="G13" s="16"/>
      <c r="H13" s="16"/>
      <c r="I13" s="16"/>
    </row>
    <row r="14" spans="1:9" ht="18" customHeight="1">
      <c r="A14" s="414" t="s">
        <v>103</v>
      </c>
      <c r="B14" s="415"/>
      <c r="C14" s="415"/>
      <c r="D14" s="415"/>
      <c r="E14" s="415"/>
      <c r="F14" s="415"/>
      <c r="G14" s="415"/>
      <c r="H14" s="415"/>
      <c r="I14" s="416"/>
    </row>
    <row r="15" spans="1:9" ht="15" customHeight="1">
      <c r="A15" s="417"/>
      <c r="B15" s="418"/>
      <c r="C15" s="418"/>
      <c r="D15" s="418"/>
      <c r="E15" s="418"/>
      <c r="F15" s="418"/>
      <c r="G15" s="418"/>
      <c r="H15" s="418"/>
      <c r="I15" s="419"/>
    </row>
    <row r="16" spans="1:9" ht="15" customHeight="1">
      <c r="A16" s="409" t="s">
        <v>63</v>
      </c>
      <c r="B16" s="410"/>
      <c r="C16" s="410"/>
      <c r="D16" s="410"/>
      <c r="E16" s="410"/>
      <c r="F16" s="410"/>
      <c r="G16" s="410"/>
      <c r="H16" s="410"/>
      <c r="I16" s="411"/>
    </row>
    <row r="17" spans="1:9" ht="18" customHeight="1">
      <c r="A17" s="284" t="s">
        <v>1</v>
      </c>
      <c r="B17" s="16"/>
      <c r="C17" s="16"/>
      <c r="D17" s="16"/>
      <c r="E17" s="16"/>
      <c r="F17" s="16"/>
      <c r="G17" s="16"/>
      <c r="H17" s="16"/>
      <c r="I17" s="273"/>
    </row>
    <row r="18" spans="1:9" ht="18" customHeight="1">
      <c r="A18" s="285"/>
      <c r="B18" s="55" t="s">
        <v>2</v>
      </c>
      <c r="C18" s="56">
        <v>2</v>
      </c>
      <c r="D18" s="56">
        <v>3</v>
      </c>
      <c r="E18" s="56">
        <v>4</v>
      </c>
      <c r="F18" s="56">
        <v>5</v>
      </c>
      <c r="G18" s="56">
        <v>6</v>
      </c>
      <c r="H18" s="56">
        <v>7</v>
      </c>
      <c r="I18" s="286">
        <v>8</v>
      </c>
    </row>
    <row r="19" spans="1:9" ht="18" customHeight="1">
      <c r="A19" s="285" t="s">
        <v>3</v>
      </c>
      <c r="B19" s="57"/>
      <c r="C19" s="57"/>
      <c r="D19" s="57"/>
      <c r="E19" s="57"/>
      <c r="F19" s="57"/>
      <c r="G19" s="57"/>
      <c r="H19" s="57"/>
      <c r="I19" s="287"/>
    </row>
    <row r="20" spans="1:9" ht="18" customHeight="1">
      <c r="A20" s="285" t="s">
        <v>4</v>
      </c>
      <c r="B20" s="57"/>
      <c r="C20" s="57"/>
      <c r="D20" s="57"/>
      <c r="E20" s="57"/>
      <c r="F20" s="57"/>
      <c r="G20" s="57"/>
      <c r="H20" s="57"/>
      <c r="I20" s="287"/>
    </row>
    <row r="21" spans="1:9" ht="18" customHeight="1">
      <c r="A21" s="285" t="s">
        <v>5</v>
      </c>
      <c r="B21" s="57"/>
      <c r="C21" s="57"/>
      <c r="D21" s="57"/>
      <c r="E21" s="57"/>
      <c r="F21" s="57"/>
      <c r="G21" s="57"/>
      <c r="H21" s="57"/>
      <c r="I21" s="287"/>
    </row>
    <row r="22" spans="1:9" ht="18" customHeight="1">
      <c r="A22" s="288" t="s">
        <v>6</v>
      </c>
      <c r="B22" s="144">
        <f aca="true" t="shared" si="0" ref="B22:I22">SUM(B19:B21)</f>
        <v>0</v>
      </c>
      <c r="C22" s="144">
        <f t="shared" si="0"/>
        <v>0</v>
      </c>
      <c r="D22" s="144">
        <f t="shared" si="0"/>
        <v>0</v>
      </c>
      <c r="E22" s="144">
        <f t="shared" si="0"/>
        <v>0</v>
      </c>
      <c r="F22" s="144">
        <f t="shared" si="0"/>
        <v>0</v>
      </c>
      <c r="G22" s="144">
        <f t="shared" si="0"/>
        <v>0</v>
      </c>
      <c r="H22" s="144">
        <f t="shared" si="0"/>
        <v>0</v>
      </c>
      <c r="I22" s="289">
        <f t="shared" si="0"/>
        <v>0</v>
      </c>
    </row>
    <row r="23" spans="1:9" ht="18" customHeight="1" thickBot="1">
      <c r="A23" s="270"/>
      <c r="B23" s="145"/>
      <c r="C23" s="145"/>
      <c r="D23" s="145"/>
      <c r="E23" s="145"/>
      <c r="F23" s="145"/>
      <c r="G23" s="145"/>
      <c r="H23" s="145"/>
      <c r="I23" s="290"/>
    </row>
    <row r="24" spans="1:9" ht="18" customHeight="1" thickBot="1">
      <c r="A24" s="291"/>
      <c r="B24" s="282"/>
      <c r="C24" s="292"/>
      <c r="D24" s="292"/>
      <c r="E24" s="292"/>
      <c r="F24" s="292"/>
      <c r="G24" s="293" t="s">
        <v>7</v>
      </c>
      <c r="H24" s="146">
        <f>SUM(B22:I22)</f>
        <v>0</v>
      </c>
      <c r="I24" s="294"/>
    </row>
    <row r="25" spans="1:9" ht="18" customHeight="1">
      <c r="A25" s="408" t="s">
        <v>89</v>
      </c>
      <c r="B25" s="408"/>
      <c r="C25" s="228" t="s">
        <v>97</v>
      </c>
      <c r="D25" s="16"/>
      <c r="E25" s="16"/>
      <c r="F25" s="16"/>
      <c r="G25" s="16"/>
      <c r="H25" s="16"/>
      <c r="I25" s="145"/>
    </row>
    <row r="26" spans="1:9" ht="18" customHeight="1" thickBot="1">
      <c r="A26" s="24"/>
      <c r="B26" s="24"/>
      <c r="C26" s="24"/>
      <c r="D26" s="24"/>
      <c r="E26" s="24"/>
      <c r="F26" s="24"/>
      <c r="G26" s="24"/>
      <c r="H26" s="24"/>
      <c r="I26" s="24"/>
    </row>
    <row r="27" spans="1:9" ht="8.25" customHeight="1" thickTop="1">
      <c r="A27" s="51"/>
      <c r="B27" s="16"/>
      <c r="C27" s="16"/>
      <c r="D27" s="16"/>
      <c r="E27" s="16"/>
      <c r="F27" s="16"/>
      <c r="G27" s="16"/>
      <c r="H27" s="16"/>
      <c r="I27" s="52"/>
    </row>
    <row r="28" spans="1:9" ht="18" customHeight="1">
      <c r="A28" s="295" t="s">
        <v>8</v>
      </c>
      <c r="B28" s="267"/>
      <c r="C28" s="267"/>
      <c r="D28" s="268"/>
      <c r="E28" s="268"/>
      <c r="F28" s="268"/>
      <c r="G28" s="268"/>
      <c r="H28" s="268"/>
      <c r="I28" s="269"/>
    </row>
    <row r="29" spans="1:9" ht="18" customHeight="1">
      <c r="A29" s="51" t="s">
        <v>9</v>
      </c>
      <c r="B29" s="16"/>
      <c r="C29" s="16"/>
      <c r="D29" s="16"/>
      <c r="E29" s="16"/>
      <c r="F29" s="16"/>
      <c r="G29" s="16"/>
      <c r="H29" s="16"/>
      <c r="I29" s="52"/>
    </row>
    <row r="30" spans="1:9" ht="18" customHeight="1">
      <c r="A30" s="399"/>
      <c r="B30" s="400"/>
      <c r="C30" s="400"/>
      <c r="D30" s="400"/>
      <c r="E30" s="400"/>
      <c r="F30" s="400"/>
      <c r="G30" s="400"/>
      <c r="H30" s="400"/>
      <c r="I30" s="401"/>
    </row>
    <row r="31" spans="1:9" ht="18" customHeight="1">
      <c r="A31" s="402"/>
      <c r="B31" s="403"/>
      <c r="C31" s="403"/>
      <c r="D31" s="403"/>
      <c r="E31" s="403"/>
      <c r="F31" s="403"/>
      <c r="G31" s="403"/>
      <c r="H31" s="403"/>
      <c r="I31" s="404"/>
    </row>
    <row r="32" spans="1:9" ht="18" customHeight="1">
      <c r="A32" s="402"/>
      <c r="B32" s="403"/>
      <c r="C32" s="403"/>
      <c r="D32" s="403"/>
      <c r="E32" s="403"/>
      <c r="F32" s="403"/>
      <c r="G32" s="403"/>
      <c r="H32" s="403"/>
      <c r="I32" s="404"/>
    </row>
    <row r="33" spans="1:9" ht="18" customHeight="1">
      <c r="A33" s="402"/>
      <c r="B33" s="403"/>
      <c r="C33" s="403"/>
      <c r="D33" s="403"/>
      <c r="E33" s="403"/>
      <c r="F33" s="403"/>
      <c r="G33" s="403"/>
      <c r="H33" s="403"/>
      <c r="I33" s="404"/>
    </row>
    <row r="34" spans="1:9" ht="18" customHeight="1">
      <c r="A34" s="402"/>
      <c r="B34" s="403"/>
      <c r="C34" s="403"/>
      <c r="D34" s="403"/>
      <c r="E34" s="403"/>
      <c r="F34" s="403"/>
      <c r="G34" s="403"/>
      <c r="H34" s="403"/>
      <c r="I34" s="404"/>
    </row>
    <row r="35" spans="1:9" ht="18" customHeight="1">
      <c r="A35" s="402"/>
      <c r="B35" s="403"/>
      <c r="C35" s="403"/>
      <c r="D35" s="403"/>
      <c r="E35" s="403"/>
      <c r="F35" s="403"/>
      <c r="G35" s="403"/>
      <c r="H35" s="403"/>
      <c r="I35" s="404"/>
    </row>
    <row r="36" spans="1:9" ht="18" customHeight="1">
      <c r="A36" s="402"/>
      <c r="B36" s="403"/>
      <c r="C36" s="403"/>
      <c r="D36" s="403"/>
      <c r="E36" s="403"/>
      <c r="F36" s="403"/>
      <c r="G36" s="403"/>
      <c r="H36" s="403"/>
      <c r="I36" s="404"/>
    </row>
    <row r="37" spans="1:9" ht="18" customHeight="1">
      <c r="A37" s="402"/>
      <c r="B37" s="403"/>
      <c r="C37" s="403"/>
      <c r="D37" s="403"/>
      <c r="E37" s="403"/>
      <c r="F37" s="403"/>
      <c r="G37" s="403"/>
      <c r="H37" s="403"/>
      <c r="I37" s="404"/>
    </row>
    <row r="38" spans="1:9" ht="3" customHeight="1" thickBot="1">
      <c r="A38" s="127"/>
      <c r="B38" s="24"/>
      <c r="C38" s="24"/>
      <c r="D38" s="24"/>
      <c r="E38" s="24"/>
      <c r="F38" s="24"/>
      <c r="G38" s="24"/>
      <c r="H38" s="24"/>
      <c r="I38" s="126"/>
    </row>
    <row r="39" spans="1:9" ht="18" customHeight="1" thickBot="1" thickTop="1">
      <c r="A39" s="51"/>
      <c r="B39" s="16"/>
      <c r="C39" s="16"/>
      <c r="D39" s="16"/>
      <c r="E39" s="16"/>
      <c r="F39" s="16"/>
      <c r="G39" s="16"/>
      <c r="H39" s="16"/>
      <c r="I39" s="52"/>
    </row>
    <row r="40" spans="1:9" ht="18" customHeight="1">
      <c r="A40" s="128" t="s">
        <v>10</v>
      </c>
      <c r="B40" s="5"/>
      <c r="C40" s="53">
        <f>SUM(H9+H24)</f>
        <v>0</v>
      </c>
      <c r="D40" s="3" t="s">
        <v>64</v>
      </c>
      <c r="E40" s="9"/>
      <c r="F40" s="9"/>
      <c r="G40" s="9"/>
      <c r="H40" s="9"/>
      <c r="I40" s="50"/>
    </row>
  </sheetData>
  <sheetProtection password="DCA5" sheet="1"/>
  <mergeCells count="9">
    <mergeCell ref="A1:I1"/>
    <mergeCell ref="A30:I37"/>
    <mergeCell ref="A2:I2"/>
    <mergeCell ref="A25:B25"/>
    <mergeCell ref="A16:I16"/>
    <mergeCell ref="B5:C5"/>
    <mergeCell ref="B6:C6"/>
    <mergeCell ref="B7:C7"/>
    <mergeCell ref="A14:I15"/>
  </mergeCells>
  <hyperlinks>
    <hyperlink ref="D3" r:id="rId1" display="For Foreign Travel - Currency Converter"/>
    <hyperlink ref="D3:F3" r:id="rId2" display="For Foreign Travel - Currency Converter"/>
    <hyperlink ref="A25:B25" r:id="rId3" display="Local Fund Limits"/>
    <hyperlink ref="C3" r:id="rId4" display="/RATES"/>
    <hyperlink ref="C25" r:id="rId5" display="Rate Guide"/>
  </hyperlinks>
  <printOptions/>
  <pageMargins left="0.2" right="0.2" top="0.67" bottom="0.45" header="0.23" footer="0.24"/>
  <pageSetup blackAndWhite="1" horizontalDpi="300" verticalDpi="300" orientation="portrait" r:id="rId6"/>
  <headerFooter alignWithMargins="0">
    <oddHeader>&amp;C&amp;"Arial,Bold"&amp;12UNIVERSITY OF VIRGINIA -- Procurement Services&amp;"Arial,Regular"&amp;10
&amp;"Arial,Bold"&amp;11&amp;A</oddHeader>
  </headerFooter>
</worksheet>
</file>

<file path=xl/worksheets/sheet4.xml><?xml version="1.0" encoding="utf-8"?>
<worksheet xmlns="http://schemas.openxmlformats.org/spreadsheetml/2006/main" xmlns:r="http://schemas.openxmlformats.org/officeDocument/2006/relationships">
  <sheetPr codeName="Sheet3"/>
  <dimension ref="A1:G80"/>
  <sheetViews>
    <sheetView showGridLines="0" showZeros="0" zoomScalePageLayoutView="0" workbookViewId="0" topLeftCell="A1">
      <selection activeCell="A1" sqref="A1:E2"/>
    </sheetView>
  </sheetViews>
  <sheetFormatPr defaultColWidth="19.8515625" defaultRowHeight="15" customHeight="1"/>
  <cols>
    <col min="1" max="1" width="21.28125" style="8" customWidth="1"/>
    <col min="2" max="2" width="11.57421875" style="8" customWidth="1"/>
    <col min="3" max="3" width="11.28125" style="8" customWidth="1"/>
    <col min="4" max="4" width="33.421875" style="8" customWidth="1"/>
    <col min="5" max="5" width="24.8515625" style="8" customWidth="1"/>
    <col min="6" max="6" width="0.85546875" style="8" hidden="1" customWidth="1"/>
    <col min="7" max="7" width="0.2890625" style="8" hidden="1" customWidth="1"/>
    <col min="8" max="10" width="19.8515625" style="8" hidden="1" customWidth="1"/>
    <col min="11" max="16384" width="19.8515625" style="8" customWidth="1"/>
  </cols>
  <sheetData>
    <row r="1" spans="1:7" ht="12.75">
      <c r="A1" s="426" t="s">
        <v>93</v>
      </c>
      <c r="B1" s="427"/>
      <c r="C1" s="427"/>
      <c r="D1" s="427"/>
      <c r="E1" s="427"/>
      <c r="F1" s="43"/>
      <c r="G1" s="27"/>
    </row>
    <row r="2" spans="1:7" s="95" customFormat="1" ht="54.75" customHeight="1">
      <c r="A2" s="427"/>
      <c r="B2" s="427"/>
      <c r="C2" s="427"/>
      <c r="D2" s="427"/>
      <c r="E2" s="427"/>
      <c r="F2" s="43"/>
      <c r="G2" s="27"/>
    </row>
    <row r="3" spans="1:7" s="95" customFormat="1" ht="15" customHeight="1">
      <c r="A3" s="264"/>
      <c r="B3" s="264"/>
      <c r="C3" s="264"/>
      <c r="D3" s="264"/>
      <c r="E3" s="264"/>
      <c r="F3" s="43"/>
      <c r="G3" s="27"/>
    </row>
    <row r="4" spans="1:7" ht="16.5" customHeight="1">
      <c r="A4" s="428" t="s">
        <v>98</v>
      </c>
      <c r="B4" s="428"/>
      <c r="C4" s="428"/>
      <c r="D4" s="17"/>
      <c r="E4" s="17"/>
      <c r="F4" s="43"/>
      <c r="G4" s="27"/>
    </row>
    <row r="5" spans="1:7" ht="15" customHeight="1">
      <c r="A5" s="265"/>
      <c r="B5" s="265"/>
      <c r="C5" s="265"/>
      <c r="D5" s="17"/>
      <c r="E5" s="17"/>
      <c r="F5" s="43"/>
      <c r="G5" s="27"/>
    </row>
    <row r="6" spans="1:7" ht="16.5" customHeight="1" thickBot="1">
      <c r="A6" s="59" t="s">
        <v>11</v>
      </c>
      <c r="B6" s="60"/>
      <c r="C6" s="60"/>
      <c r="D6" s="60"/>
      <c r="E6" s="17"/>
      <c r="F6" s="43"/>
      <c r="G6" s="27"/>
    </row>
    <row r="7" spans="1:7" ht="18" customHeight="1">
      <c r="A7" s="61" t="s">
        <v>12</v>
      </c>
      <c r="B7" s="180"/>
      <c r="C7" s="420"/>
      <c r="D7" s="421"/>
      <c r="E7" s="422"/>
      <c r="F7" s="14"/>
      <c r="G7" s="27"/>
    </row>
    <row r="8" spans="1:7" ht="18" customHeight="1">
      <c r="A8" s="181"/>
      <c r="B8" s="182"/>
      <c r="C8" s="423"/>
      <c r="D8" s="424"/>
      <c r="E8" s="425"/>
      <c r="F8" s="14"/>
      <c r="G8" s="27"/>
    </row>
    <row r="9" spans="1:6" ht="18" customHeight="1">
      <c r="A9" s="62" t="s">
        <v>65</v>
      </c>
      <c r="B9" s="63" t="s">
        <v>32</v>
      </c>
      <c r="C9" s="40" t="s">
        <v>13</v>
      </c>
      <c r="D9" s="41" t="s">
        <v>14</v>
      </c>
      <c r="E9" s="42" t="s">
        <v>15</v>
      </c>
      <c r="F9" s="17"/>
    </row>
    <row r="10" spans="1:6" ht="18" customHeight="1">
      <c r="A10" s="39"/>
      <c r="B10" s="64"/>
      <c r="C10" s="15"/>
      <c r="D10" s="35"/>
      <c r="E10" s="36"/>
      <c r="F10" s="14"/>
    </row>
    <row r="11" spans="1:6" ht="18" customHeight="1">
      <c r="A11" s="119"/>
      <c r="B11" s="16"/>
      <c r="C11" s="14"/>
      <c r="D11" s="37"/>
      <c r="E11" s="38"/>
      <c r="F11" s="14"/>
    </row>
    <row r="12" spans="1:6" ht="18" customHeight="1">
      <c r="A12" s="125" t="s">
        <v>62</v>
      </c>
      <c r="B12" s="27"/>
      <c r="C12" s="14"/>
      <c r="D12" s="35"/>
      <c r="E12" s="38"/>
      <c r="F12" s="14"/>
    </row>
    <row r="13" spans="1:6" ht="18" customHeight="1">
      <c r="A13" s="26"/>
      <c r="B13" s="27"/>
      <c r="C13" s="14"/>
      <c r="D13" s="35"/>
      <c r="E13" s="38"/>
      <c r="F13" s="14"/>
    </row>
    <row r="14" spans="1:6" ht="18" customHeight="1" thickBot="1">
      <c r="A14" s="28"/>
      <c r="B14" s="29"/>
      <c r="C14" s="30"/>
      <c r="D14" s="120"/>
      <c r="E14" s="121"/>
      <c r="F14" s="44"/>
    </row>
    <row r="15" spans="1:6" ht="18" customHeight="1" thickBot="1">
      <c r="A15" s="14"/>
      <c r="B15" s="14"/>
      <c r="C15" s="14"/>
      <c r="D15" s="14"/>
      <c r="E15" s="31"/>
      <c r="F15" s="13"/>
    </row>
    <row r="16" spans="1:6" ht="18" customHeight="1">
      <c r="A16" s="61" t="s">
        <v>12</v>
      </c>
      <c r="B16" s="180"/>
      <c r="C16" s="420"/>
      <c r="D16" s="421"/>
      <c r="E16" s="422"/>
      <c r="F16" s="13"/>
    </row>
    <row r="17" spans="1:6" ht="18" customHeight="1">
      <c r="A17" s="181"/>
      <c r="B17" s="182"/>
      <c r="C17" s="423"/>
      <c r="D17" s="424"/>
      <c r="E17" s="425"/>
      <c r="F17" s="13"/>
    </row>
    <row r="18" spans="1:6" ht="18" customHeight="1">
      <c r="A18" s="62" t="s">
        <v>65</v>
      </c>
      <c r="B18" s="63" t="s">
        <v>32</v>
      </c>
      <c r="C18" s="40" t="s">
        <v>13</v>
      </c>
      <c r="D18" s="41" t="s">
        <v>14</v>
      </c>
      <c r="E18" s="42" t="s">
        <v>15</v>
      </c>
      <c r="F18" s="45"/>
    </row>
    <row r="19" spans="1:6" ht="18" customHeight="1">
      <c r="A19" s="39"/>
      <c r="B19" s="64"/>
      <c r="C19" s="15"/>
      <c r="D19" s="35"/>
      <c r="E19" s="36"/>
      <c r="F19" s="44"/>
    </row>
    <row r="20" spans="1:6" ht="18" customHeight="1">
      <c r="A20" s="26"/>
      <c r="B20" s="27"/>
      <c r="C20" s="14"/>
      <c r="D20" s="37"/>
      <c r="E20" s="36"/>
      <c r="F20" s="46"/>
    </row>
    <row r="21" spans="1:6" ht="18" customHeight="1">
      <c r="A21" s="125" t="s">
        <v>62</v>
      </c>
      <c r="B21" s="27"/>
      <c r="C21" s="14"/>
      <c r="D21" s="35"/>
      <c r="E21" s="38"/>
      <c r="F21" s="46"/>
    </row>
    <row r="22" spans="1:6" ht="18" customHeight="1">
      <c r="A22" s="26"/>
      <c r="B22" s="27"/>
      <c r="C22" s="14"/>
      <c r="D22" s="35"/>
      <c r="E22" s="38"/>
      <c r="F22" s="13"/>
    </row>
    <row r="23" spans="1:6" ht="18" customHeight="1" thickBot="1">
      <c r="A23" s="28"/>
      <c r="B23" s="29"/>
      <c r="C23" s="30"/>
      <c r="D23" s="120"/>
      <c r="E23" s="121"/>
      <c r="F23" s="13"/>
    </row>
    <row r="24" spans="1:6" ht="18" customHeight="1" thickBot="1">
      <c r="A24" s="27"/>
      <c r="B24" s="32"/>
      <c r="C24" s="33"/>
      <c r="D24" s="27"/>
      <c r="E24" s="32"/>
      <c r="F24" s="43"/>
    </row>
    <row r="25" spans="1:6" ht="18" customHeight="1">
      <c r="A25" s="61" t="s">
        <v>12</v>
      </c>
      <c r="B25" s="180"/>
      <c r="C25" s="420"/>
      <c r="D25" s="421"/>
      <c r="E25" s="422"/>
      <c r="F25" s="47"/>
    </row>
    <row r="26" spans="1:6" ht="18" customHeight="1">
      <c r="A26" s="181"/>
      <c r="B26" s="182"/>
      <c r="C26" s="423"/>
      <c r="D26" s="424"/>
      <c r="E26" s="425"/>
      <c r="F26" s="46"/>
    </row>
    <row r="27" spans="1:6" ht="18" customHeight="1">
      <c r="A27" s="62" t="s">
        <v>65</v>
      </c>
      <c r="B27" s="63" t="s">
        <v>32</v>
      </c>
      <c r="C27" s="40" t="s">
        <v>13</v>
      </c>
      <c r="D27" s="41" t="s">
        <v>14</v>
      </c>
      <c r="E27" s="42" t="s">
        <v>15</v>
      </c>
      <c r="F27" s="48"/>
    </row>
    <row r="28" spans="1:6" ht="18" customHeight="1">
      <c r="A28" s="39"/>
      <c r="B28" s="64"/>
      <c r="C28" s="15"/>
      <c r="D28" s="35"/>
      <c r="E28" s="36"/>
      <c r="F28" s="48"/>
    </row>
    <row r="29" spans="1:6" ht="18" customHeight="1">
      <c r="A29" s="122"/>
      <c r="B29" s="123"/>
      <c r="C29" s="124"/>
      <c r="D29" s="35"/>
      <c r="E29" s="38"/>
      <c r="F29" s="48"/>
    </row>
    <row r="30" spans="1:6" ht="18" customHeight="1">
      <c r="A30" s="125" t="s">
        <v>62</v>
      </c>
      <c r="B30" s="10"/>
      <c r="C30" s="14"/>
      <c r="D30" s="37"/>
      <c r="E30" s="38"/>
      <c r="F30" s="43"/>
    </row>
    <row r="31" spans="1:6" ht="18" customHeight="1">
      <c r="A31" s="26"/>
      <c r="B31" s="27"/>
      <c r="C31" s="14"/>
      <c r="D31" s="35"/>
      <c r="E31" s="38"/>
      <c r="F31" s="47"/>
    </row>
    <row r="32" spans="1:6" ht="18" customHeight="1" thickBot="1">
      <c r="A32" s="28"/>
      <c r="B32" s="29"/>
      <c r="C32" s="30"/>
      <c r="D32" s="120"/>
      <c r="E32" s="121"/>
      <c r="F32" s="46"/>
    </row>
    <row r="33" spans="1:6" ht="0.75" customHeight="1">
      <c r="A33" s="34"/>
      <c r="B33" s="31"/>
      <c r="C33" s="33"/>
      <c r="D33" s="34"/>
      <c r="E33" s="31"/>
      <c r="F33" s="48"/>
    </row>
    <row r="34" ht="3.75" customHeight="1" thickBot="1">
      <c r="F34" s="27"/>
    </row>
    <row r="35" spans="1:6" s="94" customFormat="1" ht="21" customHeight="1" thickBot="1">
      <c r="A35" s="91" t="s">
        <v>16</v>
      </c>
      <c r="B35" s="92"/>
      <c r="C35" s="93">
        <f>C10+C19+C28</f>
        <v>0</v>
      </c>
      <c r="D35" s="92" t="s">
        <v>46</v>
      </c>
      <c r="E35" s="92"/>
      <c r="F35" s="92"/>
    </row>
    <row r="36" spans="1:6" s="95" customFormat="1" ht="18.75" customHeight="1">
      <c r="A36" s="98" t="s">
        <v>56</v>
      </c>
      <c r="B36" s="99"/>
      <c r="C36" s="99"/>
      <c r="D36" s="229"/>
      <c r="E36" s="230" t="s">
        <v>97</v>
      </c>
      <c r="F36" s="27" t="s">
        <v>55</v>
      </c>
    </row>
    <row r="37" spans="2:5" s="95" customFormat="1" ht="12.75">
      <c r="B37" s="100"/>
      <c r="C37" s="99"/>
      <c r="D37" s="99"/>
      <c r="E37" s="99"/>
    </row>
    <row r="38" spans="1:6" ht="15" customHeight="1">
      <c r="A38" s="27"/>
      <c r="B38" s="27"/>
      <c r="D38" s="27"/>
      <c r="E38" s="27"/>
      <c r="F38" s="27"/>
    </row>
    <row r="39" spans="1:6" ht="15" customHeight="1">
      <c r="A39" s="27"/>
      <c r="B39" s="27"/>
      <c r="D39" s="27"/>
      <c r="E39" s="27"/>
      <c r="F39" s="27"/>
    </row>
    <row r="40" spans="1:6" ht="15" customHeight="1">
      <c r="A40" s="27"/>
      <c r="B40" s="27"/>
      <c r="D40" s="27"/>
      <c r="E40" s="27"/>
      <c r="F40" s="27"/>
    </row>
    <row r="41" spans="1:6" ht="15" customHeight="1">
      <c r="A41" s="27"/>
      <c r="B41" s="27"/>
      <c r="D41" s="27"/>
      <c r="E41" s="27"/>
      <c r="F41" s="27"/>
    </row>
    <row r="42" spans="1:6" ht="15" customHeight="1">
      <c r="A42" s="27"/>
      <c r="B42" s="27"/>
      <c r="C42" s="27"/>
      <c r="D42" s="27"/>
      <c r="E42" s="27"/>
      <c r="F42" s="27"/>
    </row>
    <row r="43" spans="1:6" ht="15" customHeight="1">
      <c r="A43" s="27"/>
      <c r="B43" s="27"/>
      <c r="C43" s="27"/>
      <c r="D43" s="27"/>
      <c r="E43" s="27"/>
      <c r="F43" s="27"/>
    </row>
    <row r="44" spans="1:6" ht="15" customHeight="1">
      <c r="A44" s="27"/>
      <c r="B44" s="27"/>
      <c r="C44" s="27"/>
      <c r="D44" s="27"/>
      <c r="E44" s="27"/>
      <c r="F44" s="27"/>
    </row>
    <row r="45" spans="1:6" ht="15" customHeight="1">
      <c r="A45" s="27"/>
      <c r="B45" s="27"/>
      <c r="C45" s="27"/>
      <c r="D45" s="27"/>
      <c r="E45" s="27"/>
      <c r="F45" s="27"/>
    </row>
    <row r="46" spans="1:6" ht="15" customHeight="1">
      <c r="A46" s="27"/>
      <c r="B46" s="27"/>
      <c r="C46" s="27"/>
      <c r="D46" s="27"/>
      <c r="E46" s="27"/>
      <c r="F46" s="27"/>
    </row>
    <row r="47" spans="1:6" ht="15" customHeight="1">
      <c r="A47" s="27"/>
      <c r="B47" s="27"/>
      <c r="C47" s="27"/>
      <c r="D47" s="27"/>
      <c r="E47" s="27"/>
      <c r="F47" s="27"/>
    </row>
    <row r="48" spans="1:6" ht="15" customHeight="1">
      <c r="A48" s="27"/>
      <c r="B48" s="27"/>
      <c r="C48" s="27"/>
      <c r="D48" s="27"/>
      <c r="E48" s="27"/>
      <c r="F48" s="27"/>
    </row>
    <row r="49" spans="1:6" ht="15" customHeight="1">
      <c r="A49" s="27"/>
      <c r="B49" s="27"/>
      <c r="C49" s="27"/>
      <c r="D49" s="27"/>
      <c r="E49" s="27"/>
      <c r="F49" s="27"/>
    </row>
    <row r="50" spans="1:6" ht="15" customHeight="1">
      <c r="A50" s="27"/>
      <c r="B50" s="27"/>
      <c r="C50" s="27"/>
      <c r="D50" s="27"/>
      <c r="E50" s="27"/>
      <c r="F50" s="27"/>
    </row>
    <row r="51" spans="1:6" ht="15" customHeight="1">
      <c r="A51" s="27"/>
      <c r="B51" s="27"/>
      <c r="C51" s="27"/>
      <c r="D51" s="27"/>
      <c r="E51" s="27"/>
      <c r="F51" s="27"/>
    </row>
    <row r="52" spans="1:6" ht="15" customHeight="1">
      <c r="A52" s="27"/>
      <c r="B52" s="27"/>
      <c r="C52" s="27"/>
      <c r="D52" s="27"/>
      <c r="E52" s="27"/>
      <c r="F52" s="27"/>
    </row>
    <row r="53" spans="1:6" ht="15" customHeight="1">
      <c r="A53" s="27"/>
      <c r="B53" s="27"/>
      <c r="C53" s="27"/>
      <c r="D53" s="27"/>
      <c r="E53" s="27"/>
      <c r="F53" s="27"/>
    </row>
    <row r="54" spans="1:6" ht="15" customHeight="1">
      <c r="A54" s="27"/>
      <c r="B54" s="27"/>
      <c r="C54" s="27"/>
      <c r="D54" s="27"/>
      <c r="E54" s="27"/>
      <c r="F54" s="27"/>
    </row>
    <row r="55" spans="1:6" ht="15" customHeight="1">
      <c r="A55" s="27"/>
      <c r="B55" s="27"/>
      <c r="C55" s="27"/>
      <c r="D55" s="27"/>
      <c r="E55" s="27"/>
      <c r="F55" s="27"/>
    </row>
    <row r="56" spans="1:6" ht="15" customHeight="1">
      <c r="A56" s="27"/>
      <c r="B56" s="27"/>
      <c r="C56" s="27"/>
      <c r="D56" s="27"/>
      <c r="E56" s="27"/>
      <c r="F56" s="27"/>
    </row>
    <row r="57" spans="1:6" ht="15" customHeight="1">
      <c r="A57" s="27"/>
      <c r="B57" s="27"/>
      <c r="C57" s="27"/>
      <c r="D57" s="27"/>
      <c r="E57" s="27"/>
      <c r="F57" s="27"/>
    </row>
    <row r="58" spans="1:6" ht="15" customHeight="1">
      <c r="A58" s="27"/>
      <c r="B58" s="27"/>
      <c r="C58" s="27"/>
      <c r="D58" s="27"/>
      <c r="E58" s="27"/>
      <c r="F58" s="27"/>
    </row>
    <row r="59" spans="1:6" ht="15" customHeight="1">
      <c r="A59" s="27"/>
      <c r="B59" s="27"/>
      <c r="C59" s="27"/>
      <c r="D59" s="27"/>
      <c r="E59" s="27"/>
      <c r="F59" s="27"/>
    </row>
    <row r="60" spans="1:6" ht="15" customHeight="1">
      <c r="A60" s="27"/>
      <c r="B60" s="27"/>
      <c r="C60" s="27"/>
      <c r="D60" s="27"/>
      <c r="E60" s="27"/>
      <c r="F60" s="27"/>
    </row>
    <row r="61" spans="1:6" ht="15" customHeight="1">
      <c r="A61" s="27"/>
      <c r="B61" s="27"/>
      <c r="C61" s="27"/>
      <c r="D61" s="27"/>
      <c r="E61" s="27"/>
      <c r="F61" s="27"/>
    </row>
    <row r="62" spans="1:6" ht="15" customHeight="1">
      <c r="A62" s="27"/>
      <c r="B62" s="27"/>
      <c r="C62" s="27"/>
      <c r="D62" s="27"/>
      <c r="E62" s="27"/>
      <c r="F62" s="27"/>
    </row>
    <row r="63" spans="1:6" ht="15" customHeight="1">
      <c r="A63" s="27"/>
      <c r="B63" s="27"/>
      <c r="C63" s="27"/>
      <c r="D63" s="27"/>
      <c r="E63" s="27"/>
      <c r="F63" s="27"/>
    </row>
    <row r="64" spans="1:6" ht="15" customHeight="1">
      <c r="A64" s="27"/>
      <c r="B64" s="27"/>
      <c r="C64" s="27"/>
      <c r="D64" s="27"/>
      <c r="E64" s="27"/>
      <c r="F64" s="27"/>
    </row>
    <row r="65" spans="1:6" ht="15" customHeight="1">
      <c r="A65" s="27"/>
      <c r="B65" s="27"/>
      <c r="C65" s="27"/>
      <c r="D65" s="27"/>
      <c r="E65" s="27"/>
      <c r="F65" s="27"/>
    </row>
    <row r="66" spans="1:6" ht="15" customHeight="1">
      <c r="A66" s="27"/>
      <c r="B66" s="27"/>
      <c r="C66" s="27"/>
      <c r="D66" s="27"/>
      <c r="E66" s="27"/>
      <c r="F66" s="27"/>
    </row>
    <row r="67" spans="1:6" ht="15" customHeight="1">
      <c r="A67" s="27"/>
      <c r="B67" s="27"/>
      <c r="C67" s="27"/>
      <c r="D67" s="27"/>
      <c r="E67" s="27"/>
      <c r="F67" s="27"/>
    </row>
    <row r="68" spans="1:6" ht="15" customHeight="1">
      <c r="A68" s="27"/>
      <c r="B68" s="27"/>
      <c r="C68" s="27"/>
      <c r="D68" s="27"/>
      <c r="E68" s="27"/>
      <c r="F68" s="27"/>
    </row>
    <row r="69" spans="1:6" ht="15" customHeight="1">
      <c r="A69" s="27"/>
      <c r="B69" s="27"/>
      <c r="C69" s="27"/>
      <c r="D69" s="27"/>
      <c r="E69" s="27"/>
      <c r="F69" s="27"/>
    </row>
    <row r="70" spans="1:6" ht="15" customHeight="1">
      <c r="A70" s="27"/>
      <c r="B70" s="27"/>
      <c r="C70" s="27"/>
      <c r="D70" s="27"/>
      <c r="E70" s="27"/>
      <c r="F70" s="27"/>
    </row>
    <row r="71" spans="1:6" ht="15" customHeight="1">
      <c r="A71" s="27"/>
      <c r="B71" s="27"/>
      <c r="C71" s="27"/>
      <c r="D71" s="27"/>
      <c r="E71" s="27"/>
      <c r="F71" s="27"/>
    </row>
    <row r="72" spans="1:6" ht="15" customHeight="1">
      <c r="A72" s="27"/>
      <c r="B72" s="27"/>
      <c r="C72" s="27"/>
      <c r="D72" s="27"/>
      <c r="E72" s="27"/>
      <c r="F72" s="27"/>
    </row>
    <row r="73" spans="1:6" ht="15" customHeight="1">
      <c r="A73" s="27"/>
      <c r="B73" s="27"/>
      <c r="C73" s="27"/>
      <c r="D73" s="27"/>
      <c r="E73" s="27"/>
      <c r="F73" s="27"/>
    </row>
    <row r="74" spans="1:6" ht="15" customHeight="1">
      <c r="A74" s="27"/>
      <c r="B74" s="27"/>
      <c r="C74" s="27"/>
      <c r="D74" s="27"/>
      <c r="E74" s="27"/>
      <c r="F74" s="27"/>
    </row>
    <row r="75" spans="1:6" ht="15" customHeight="1">
      <c r="A75" s="27"/>
      <c r="B75" s="27"/>
      <c r="C75" s="27"/>
      <c r="D75" s="27"/>
      <c r="E75" s="27"/>
      <c r="F75" s="27"/>
    </row>
    <row r="76" spans="1:6" ht="15" customHeight="1">
      <c r="A76" s="27"/>
      <c r="B76" s="27"/>
      <c r="C76" s="27"/>
      <c r="D76" s="27"/>
      <c r="E76" s="27"/>
      <c r="F76" s="27"/>
    </row>
    <row r="77" spans="1:6" ht="15" customHeight="1">
      <c r="A77" s="27"/>
      <c r="B77" s="27"/>
      <c r="C77" s="27"/>
      <c r="D77" s="27"/>
      <c r="E77" s="27"/>
      <c r="F77" s="27"/>
    </row>
    <row r="78" spans="1:6" ht="15" customHeight="1">
      <c r="A78" s="27"/>
      <c r="B78" s="27"/>
      <c r="C78" s="27"/>
      <c r="D78" s="27"/>
      <c r="E78" s="27"/>
      <c r="F78" s="27"/>
    </row>
    <row r="79" spans="1:6" ht="15" customHeight="1">
      <c r="A79" s="27"/>
      <c r="B79" s="27"/>
      <c r="C79" s="27"/>
      <c r="D79" s="27"/>
      <c r="E79" s="27"/>
      <c r="F79" s="27"/>
    </row>
    <row r="80" spans="1:6" ht="15" customHeight="1">
      <c r="A80" s="27"/>
      <c r="B80" s="27"/>
      <c r="C80" s="27"/>
      <c r="D80" s="27"/>
      <c r="E80" s="27"/>
      <c r="F80" s="27"/>
    </row>
  </sheetData>
  <sheetProtection password="DCA5" sheet="1"/>
  <mergeCells count="5">
    <mergeCell ref="C25:E26"/>
    <mergeCell ref="A1:E2"/>
    <mergeCell ref="A4:C4"/>
    <mergeCell ref="C7:E8"/>
    <mergeCell ref="C16:E17"/>
  </mergeCells>
  <hyperlinks>
    <hyperlink ref="A4" r:id="rId1" display="For Foreign Travel - Currency Converter"/>
    <hyperlink ref="A4:C4" r:id="rId2" display="For Foreign Travel - Currency Converter"/>
    <hyperlink ref="E36" r:id="rId3" display="Domestic &amp; International Rate Guide"/>
  </hyperlinks>
  <printOptions/>
  <pageMargins left="0.2" right="0.2" top="0.62" bottom="0" header="0.2" footer="0.1"/>
  <pageSetup blackAndWhite="1" horizontalDpi="300" verticalDpi="300" orientation="portrait" r:id="rId5"/>
  <headerFooter alignWithMargins="0">
    <oddHeader>&amp;C&amp;"Arial,Bold"&amp;12UNIVERSITY OF VIRGINIA -- Procurement Services&amp;"Arial,Regular"&amp;10
&amp;"Arial,Bold"&amp;11Certification of Business Meals While Traveling</oddHeader>
  </headerFooter>
  <legacyDrawing r:id="rId4"/>
</worksheet>
</file>

<file path=xl/worksheets/sheet5.xml><?xml version="1.0" encoding="utf-8"?>
<worksheet xmlns="http://schemas.openxmlformats.org/spreadsheetml/2006/main" xmlns:r="http://schemas.openxmlformats.org/officeDocument/2006/relationships">
  <sheetPr codeName="Sheet5">
    <pageSetUpPr fitToPage="1"/>
  </sheetPr>
  <dimension ref="A1:I46"/>
  <sheetViews>
    <sheetView zoomScalePageLayoutView="0" workbookViewId="0" topLeftCell="A4">
      <selection activeCell="A31" sqref="A31"/>
    </sheetView>
  </sheetViews>
  <sheetFormatPr defaultColWidth="9.140625" defaultRowHeight="15.75" customHeight="1"/>
  <cols>
    <col min="1" max="1" width="39.28125" style="232" customWidth="1"/>
    <col min="2" max="2" width="7.57421875" style="232" bestFit="1" customWidth="1"/>
    <col min="3" max="6" width="9.140625" style="232" customWidth="1"/>
    <col min="7" max="7" width="7.421875" style="232" customWidth="1"/>
    <col min="8" max="8" width="6.57421875" style="232" customWidth="1"/>
    <col min="9" max="9" width="12.7109375" style="232" customWidth="1"/>
    <col min="10" max="16384" width="9.140625" style="232" customWidth="1"/>
  </cols>
  <sheetData>
    <row r="1" spans="1:9" ht="30" customHeight="1">
      <c r="A1" s="442" t="s">
        <v>81</v>
      </c>
      <c r="B1" s="443"/>
      <c r="C1" s="443"/>
      <c r="D1" s="443"/>
      <c r="E1" s="443"/>
      <c r="F1" s="443"/>
      <c r="G1" s="443"/>
      <c r="H1" s="443"/>
      <c r="I1" s="443"/>
    </row>
    <row r="2" spans="1:9" ht="27.75" customHeight="1">
      <c r="A2" s="441" t="s">
        <v>85</v>
      </c>
      <c r="B2" s="441"/>
      <c r="C2" s="441"/>
      <c r="D2" s="441"/>
      <c r="E2" s="441"/>
      <c r="F2" s="441"/>
      <c r="G2" s="441"/>
      <c r="H2" s="441"/>
      <c r="I2" s="441"/>
    </row>
    <row r="3" spans="1:9" ht="15.75" customHeight="1">
      <c r="A3" s="296"/>
      <c r="B3" s="263"/>
      <c r="C3" s="263"/>
      <c r="D3" s="263"/>
      <c r="E3" s="263"/>
      <c r="F3" s="263"/>
      <c r="G3" s="263"/>
      <c r="H3" s="263"/>
      <c r="I3" s="263"/>
    </row>
    <row r="4" spans="1:9" ht="15.75" customHeight="1">
      <c r="A4" s="297" t="s">
        <v>25</v>
      </c>
      <c r="B4" s="262"/>
      <c r="C4" s="262"/>
      <c r="D4" s="262"/>
      <c r="E4" s="428" t="s">
        <v>98</v>
      </c>
      <c r="F4" s="428"/>
      <c r="G4" s="428"/>
      <c r="H4" s="428"/>
      <c r="I4" s="428"/>
    </row>
    <row r="5" spans="1:9" ht="18" customHeight="1">
      <c r="A5" s="298" t="s">
        <v>44</v>
      </c>
      <c r="B5" s="262"/>
      <c r="C5" s="379"/>
      <c r="D5" s="380"/>
      <c r="E5" s="380"/>
      <c r="F5" s="380"/>
      <c r="G5" s="381"/>
      <c r="H5" s="262"/>
      <c r="I5" s="262"/>
    </row>
    <row r="6" spans="1:9" ht="18" customHeight="1">
      <c r="A6" s="152" t="s">
        <v>104</v>
      </c>
      <c r="B6" s="262"/>
      <c r="C6" s="326"/>
      <c r="D6" s="327"/>
      <c r="E6" s="327"/>
      <c r="F6" s="328"/>
      <c r="G6" s="136"/>
      <c r="H6" s="262"/>
      <c r="I6" s="262"/>
    </row>
    <row r="7" spans="1:9" ht="18" customHeight="1">
      <c r="A7" s="298" t="s">
        <v>60</v>
      </c>
      <c r="B7" s="262"/>
      <c r="C7" s="366"/>
      <c r="D7" s="367"/>
      <c r="E7" s="262"/>
      <c r="F7" s="262"/>
      <c r="G7" s="262"/>
      <c r="H7" s="262"/>
      <c r="I7" s="262"/>
    </row>
    <row r="8" spans="1:9" ht="18" customHeight="1">
      <c r="A8" s="298" t="s">
        <v>61</v>
      </c>
      <c r="B8" s="262"/>
      <c r="C8" s="366"/>
      <c r="D8" s="367"/>
      <c r="E8" s="262"/>
      <c r="F8" s="262"/>
      <c r="G8" s="262"/>
      <c r="H8" s="262"/>
      <c r="I8" s="262"/>
    </row>
    <row r="9" spans="1:9" ht="18" customHeight="1">
      <c r="A9" s="298"/>
      <c r="B9" s="262"/>
      <c r="C9" s="137"/>
      <c r="D9" s="137"/>
      <c r="E9" s="262"/>
      <c r="F9" s="262"/>
      <c r="G9" s="262"/>
      <c r="H9" s="262"/>
      <c r="I9" s="262"/>
    </row>
    <row r="10" spans="1:9" ht="18" customHeight="1">
      <c r="A10" s="298" t="s">
        <v>57</v>
      </c>
      <c r="B10" s="262"/>
      <c r="C10" s="370"/>
      <c r="D10" s="370"/>
      <c r="E10" s="370"/>
      <c r="F10" s="370"/>
      <c r="G10" s="370"/>
      <c r="H10" s="370"/>
      <c r="I10" s="370"/>
    </row>
    <row r="11" spans="1:9" ht="18" customHeight="1">
      <c r="A11" s="298" t="s">
        <v>26</v>
      </c>
      <c r="B11" s="262"/>
      <c r="C11" s="370"/>
      <c r="D11" s="370"/>
      <c r="E11" s="370"/>
      <c r="F11" s="370"/>
      <c r="G11" s="370"/>
      <c r="H11" s="370"/>
      <c r="I11" s="370"/>
    </row>
    <row r="12" spans="1:9" ht="18" customHeight="1">
      <c r="A12" s="298" t="s">
        <v>43</v>
      </c>
      <c r="B12" s="23"/>
      <c r="C12" s="384"/>
      <c r="D12" s="384"/>
      <c r="E12" s="384"/>
      <c r="F12" s="384"/>
      <c r="G12" s="384"/>
      <c r="H12" s="384"/>
      <c r="I12" s="384"/>
    </row>
    <row r="13" spans="1:9" ht="18" customHeight="1">
      <c r="A13" s="378"/>
      <c r="B13" s="378"/>
      <c r="C13" s="378"/>
      <c r="D13" s="378"/>
      <c r="E13" s="378"/>
      <c r="F13" s="378"/>
      <c r="G13" s="378"/>
      <c r="H13" s="378"/>
      <c r="I13" s="436" t="s">
        <v>58</v>
      </c>
    </row>
    <row r="14" spans="1:9" ht="18" customHeight="1">
      <c r="A14" s="378"/>
      <c r="B14" s="378"/>
      <c r="C14" s="378"/>
      <c r="D14" s="378"/>
      <c r="E14" s="378"/>
      <c r="F14" s="378"/>
      <c r="G14" s="378"/>
      <c r="H14" s="378"/>
      <c r="I14" s="437"/>
    </row>
    <row r="15" spans="1:9" ht="18" customHeight="1">
      <c r="A15" s="359" t="s">
        <v>86</v>
      </c>
      <c r="B15" s="342"/>
      <c r="C15" s="342"/>
      <c r="D15" s="342"/>
      <c r="E15" s="342"/>
      <c r="F15" s="342"/>
      <c r="G15" s="342"/>
      <c r="H15" s="343"/>
      <c r="I15" s="67"/>
    </row>
    <row r="16" spans="1:9" ht="18" customHeight="1">
      <c r="A16" s="373" t="s">
        <v>37</v>
      </c>
      <c r="B16" s="373"/>
      <c r="C16" s="373"/>
      <c r="D16" s="373"/>
      <c r="E16" s="373"/>
      <c r="F16" s="373"/>
      <c r="G16" s="373"/>
      <c r="H16" s="374"/>
      <c r="I16" s="83"/>
    </row>
    <row r="17" spans="1:9" ht="18" customHeight="1">
      <c r="A17" s="438" t="s">
        <v>82</v>
      </c>
      <c r="B17" s="439"/>
      <c r="C17" s="439"/>
      <c r="D17" s="439"/>
      <c r="E17" s="440"/>
      <c r="F17" s="86"/>
      <c r="G17" s="87" t="s">
        <v>51</v>
      </c>
      <c r="H17" s="135">
        <v>0.565</v>
      </c>
      <c r="I17" s="88">
        <f>F17*H17</f>
        <v>0</v>
      </c>
    </row>
    <row r="18" spans="1:9" ht="18" customHeight="1">
      <c r="A18" s="306" t="s">
        <v>113</v>
      </c>
      <c r="B18" s="305"/>
      <c r="C18" s="305"/>
      <c r="D18" s="305"/>
      <c r="E18" s="305"/>
      <c r="F18" s="305"/>
      <c r="G18" s="305"/>
      <c r="H18" s="305"/>
      <c r="I18" s="305"/>
    </row>
    <row r="19" spans="1:9" ht="18" customHeight="1">
      <c r="A19" s="308" t="s">
        <v>114</v>
      </c>
      <c r="B19" s="308"/>
      <c r="C19" s="308"/>
      <c r="D19" s="308"/>
      <c r="E19" s="308"/>
      <c r="F19" s="308"/>
      <c r="G19" s="308"/>
      <c r="H19" s="308"/>
      <c r="I19" s="308"/>
    </row>
    <row r="20" spans="1:9" ht="18" customHeight="1">
      <c r="A20" s="342" t="s">
        <v>27</v>
      </c>
      <c r="B20" s="342"/>
      <c r="C20" s="342"/>
      <c r="D20" s="342"/>
      <c r="E20" s="342"/>
      <c r="F20" s="342"/>
      <c r="G20" s="342"/>
      <c r="H20" s="343"/>
      <c r="I20" s="67"/>
    </row>
    <row r="21" spans="1:9" ht="18" customHeight="1">
      <c r="A21" s="342" t="s">
        <v>38</v>
      </c>
      <c r="B21" s="343"/>
      <c r="C21" s="323"/>
      <c r="D21" s="324"/>
      <c r="E21" s="324"/>
      <c r="F21" s="324"/>
      <c r="G21" s="324"/>
      <c r="H21" s="325"/>
      <c r="I21" s="67"/>
    </row>
    <row r="22" spans="1:9" ht="18" customHeight="1">
      <c r="A22" s="342" t="s">
        <v>39</v>
      </c>
      <c r="B22" s="343"/>
      <c r="C22" s="323"/>
      <c r="D22" s="324"/>
      <c r="E22" s="324"/>
      <c r="F22" s="324"/>
      <c r="G22" s="324"/>
      <c r="H22" s="325"/>
      <c r="I22" s="67"/>
    </row>
    <row r="23" spans="1:9" ht="18" customHeight="1">
      <c r="A23" s="342" t="s">
        <v>40</v>
      </c>
      <c r="B23" s="343"/>
      <c r="C23" s="323"/>
      <c r="D23" s="324"/>
      <c r="E23" s="324"/>
      <c r="F23" s="324"/>
      <c r="G23" s="324"/>
      <c r="H23" s="325"/>
      <c r="I23" s="67"/>
    </row>
    <row r="24" spans="1:9" ht="18" customHeight="1">
      <c r="A24" s="364" t="s">
        <v>28</v>
      </c>
      <c r="B24" s="365"/>
      <c r="C24" s="70" t="s">
        <v>29</v>
      </c>
      <c r="D24" s="71"/>
      <c r="E24" s="72"/>
      <c r="F24" s="73" t="s">
        <v>30</v>
      </c>
      <c r="G24" s="249" t="s">
        <v>41</v>
      </c>
      <c r="H24" s="73" t="s">
        <v>105</v>
      </c>
      <c r="I24" s="233"/>
    </row>
    <row r="25" spans="1:9" ht="18" customHeight="1">
      <c r="A25" s="359" t="s">
        <v>83</v>
      </c>
      <c r="B25" s="432"/>
      <c r="C25" s="323"/>
      <c r="D25" s="324"/>
      <c r="E25" s="325"/>
      <c r="F25" s="67"/>
      <c r="G25" s="102"/>
      <c r="H25" s="76"/>
      <c r="I25" s="69">
        <f>(F25+G25)*H25</f>
        <v>0</v>
      </c>
    </row>
    <row r="26" spans="1:9" ht="18" customHeight="1">
      <c r="A26" s="434" t="s">
        <v>75</v>
      </c>
      <c r="B26" s="435"/>
      <c r="C26" s="379"/>
      <c r="D26" s="380"/>
      <c r="E26" s="380"/>
      <c r="F26" s="380"/>
      <c r="G26" s="380"/>
      <c r="H26" s="380"/>
      <c r="I26" s="381"/>
    </row>
    <row r="27" spans="1:9" ht="18" customHeight="1">
      <c r="A27" s="299" t="s">
        <v>106</v>
      </c>
      <c r="B27" s="238"/>
      <c r="C27" s="238"/>
      <c r="D27" s="238"/>
      <c r="E27" s="238"/>
      <c r="F27" s="67"/>
      <c r="G27" s="240"/>
      <c r="H27" s="239"/>
      <c r="I27" s="244">
        <f>F27*H27</f>
        <v>0</v>
      </c>
    </row>
    <row r="28" spans="1:9" ht="18" customHeight="1">
      <c r="A28" s="342" t="s">
        <v>48</v>
      </c>
      <c r="B28" s="342"/>
      <c r="C28" s="342"/>
      <c r="D28" s="342"/>
      <c r="E28" s="342"/>
      <c r="F28" s="342"/>
      <c r="G28" s="342"/>
      <c r="H28" s="343"/>
      <c r="I28" s="231"/>
    </row>
    <row r="29" spans="1:9" ht="18" customHeight="1">
      <c r="A29" s="359" t="s">
        <v>84</v>
      </c>
      <c r="B29" s="342"/>
      <c r="C29" s="342"/>
      <c r="D29" s="342"/>
      <c r="E29" s="342"/>
      <c r="F29" s="342"/>
      <c r="G29" s="342"/>
      <c r="H29" s="343"/>
      <c r="I29" s="231"/>
    </row>
    <row r="30" spans="1:9" ht="18" customHeight="1">
      <c r="A30" s="431" t="s">
        <v>50</v>
      </c>
      <c r="B30" s="431"/>
      <c r="C30" s="329"/>
      <c r="D30" s="330"/>
      <c r="E30" s="330"/>
      <c r="F30" s="330"/>
      <c r="G30" s="330"/>
      <c r="H30" s="330"/>
      <c r="I30" s="331"/>
    </row>
    <row r="31" spans="1:9" ht="18" customHeight="1">
      <c r="A31" s="241"/>
      <c r="B31" s="241"/>
      <c r="C31" s="332"/>
      <c r="D31" s="333"/>
      <c r="E31" s="333"/>
      <c r="F31" s="333"/>
      <c r="G31" s="333"/>
      <c r="H31" s="333"/>
      <c r="I31" s="334"/>
    </row>
    <row r="32" spans="1:9" ht="18" customHeight="1">
      <c r="A32" s="250"/>
      <c r="B32" s="250"/>
      <c r="C32" s="242"/>
      <c r="D32" s="245"/>
      <c r="E32" s="245"/>
      <c r="F32" s="243"/>
      <c r="G32" s="245"/>
      <c r="H32" s="247" t="s">
        <v>108</v>
      </c>
      <c r="I32" s="246"/>
    </row>
    <row r="33" spans="1:9" ht="18" customHeight="1" thickBot="1">
      <c r="A33" s="352" t="s">
        <v>59</v>
      </c>
      <c r="B33" s="352"/>
      <c r="C33" s="352"/>
      <c r="D33" s="352"/>
      <c r="E33" s="352"/>
      <c r="F33" s="352"/>
      <c r="G33" s="352"/>
      <c r="H33" s="353"/>
      <c r="I33" s="90"/>
    </row>
    <row r="34" spans="1:9" ht="18" customHeight="1">
      <c r="A34" s="354" t="s">
        <v>107</v>
      </c>
      <c r="B34" s="354"/>
      <c r="C34" s="354"/>
      <c r="D34" s="354"/>
      <c r="E34" s="354"/>
      <c r="F34" s="354"/>
      <c r="G34" s="354"/>
      <c r="H34" s="355"/>
      <c r="I34" s="261">
        <f>SUM(I15:I29)-I32-I33</f>
        <v>0</v>
      </c>
    </row>
    <row r="35" spans="1:9" ht="15.75" customHeight="1">
      <c r="A35" s="251" t="s">
        <v>102</v>
      </c>
      <c r="B35" s="234"/>
      <c r="C35" s="251" t="s">
        <v>94</v>
      </c>
      <c r="D35" s="252"/>
      <c r="E35" s="253"/>
      <c r="F35" s="235"/>
      <c r="G35" s="236"/>
      <c r="H35" s="237"/>
      <c r="I35" s="237"/>
    </row>
    <row r="36" spans="1:9" ht="15.75" customHeight="1" thickBot="1">
      <c r="A36" s="255"/>
      <c r="B36" s="254"/>
      <c r="C36" s="255"/>
      <c r="D36" s="256"/>
      <c r="E36" s="257"/>
      <c r="F36" s="258"/>
      <c r="G36" s="259"/>
      <c r="H36" s="260"/>
      <c r="I36" s="260"/>
    </row>
    <row r="37" spans="1:9" ht="14.25" customHeight="1" thickTop="1">
      <c r="A37" s="430" t="s">
        <v>96</v>
      </c>
      <c r="B37" s="430"/>
      <c r="C37" s="430"/>
      <c r="D37" s="430"/>
      <c r="E37" s="430"/>
      <c r="F37" s="430"/>
      <c r="G37" s="430"/>
      <c r="H37" s="430"/>
      <c r="I37" s="430"/>
    </row>
    <row r="38" spans="1:9" ht="25.5" customHeight="1">
      <c r="A38" s="300" t="s">
        <v>95</v>
      </c>
      <c r="B38" s="357"/>
      <c r="C38" s="358"/>
      <c r="D38" s="326"/>
      <c r="E38" s="327"/>
      <c r="F38" s="327"/>
      <c r="G38" s="328"/>
      <c r="H38" s="80"/>
      <c r="I38" s="302"/>
    </row>
    <row r="39" spans="1:9" ht="21" customHeight="1">
      <c r="A39" s="341" t="s">
        <v>34</v>
      </c>
      <c r="B39" s="341"/>
      <c r="C39" s="248"/>
      <c r="D39" s="429" t="s">
        <v>35</v>
      </c>
      <c r="E39" s="429"/>
      <c r="F39" s="429"/>
      <c r="G39" s="429"/>
      <c r="H39" s="111"/>
      <c r="I39" s="215" t="s">
        <v>32</v>
      </c>
    </row>
    <row r="40" spans="1:9" ht="21" customHeight="1">
      <c r="A40" s="357" t="s">
        <v>33</v>
      </c>
      <c r="B40" s="357"/>
      <c r="C40" s="358"/>
      <c r="D40" s="326"/>
      <c r="E40" s="327"/>
      <c r="F40" s="327"/>
      <c r="G40" s="328"/>
      <c r="H40" s="80"/>
      <c r="I40" s="302"/>
    </row>
    <row r="41" spans="1:9" ht="21" customHeight="1">
      <c r="A41" s="341" t="s">
        <v>34</v>
      </c>
      <c r="B41" s="341"/>
      <c r="C41" s="116"/>
      <c r="D41" s="429" t="s">
        <v>35</v>
      </c>
      <c r="E41" s="429"/>
      <c r="F41" s="429"/>
      <c r="G41" s="429"/>
      <c r="H41" s="116"/>
      <c r="I41" s="215" t="s">
        <v>32</v>
      </c>
    </row>
    <row r="42" spans="1:9" ht="21" customHeight="1">
      <c r="A42" s="433" t="s">
        <v>77</v>
      </c>
      <c r="B42" s="357"/>
      <c r="C42" s="358"/>
      <c r="D42" s="326"/>
      <c r="E42" s="327"/>
      <c r="F42" s="327"/>
      <c r="G42" s="328"/>
      <c r="H42" s="80"/>
      <c r="I42" s="302"/>
    </row>
    <row r="43" spans="1:9" ht="21" customHeight="1">
      <c r="A43" s="341" t="s">
        <v>34</v>
      </c>
      <c r="B43" s="341"/>
      <c r="C43" s="116"/>
      <c r="D43" s="429" t="s">
        <v>35</v>
      </c>
      <c r="E43" s="429"/>
      <c r="F43" s="429"/>
      <c r="G43" s="429"/>
      <c r="H43" s="116"/>
      <c r="I43" s="215" t="s">
        <v>32</v>
      </c>
    </row>
    <row r="44" spans="1:9" ht="21" customHeight="1">
      <c r="A44" s="301" t="s">
        <v>80</v>
      </c>
      <c r="B44" s="204"/>
      <c r="C44" s="349"/>
      <c r="D44" s="350"/>
      <c r="E44" s="351"/>
      <c r="F44" s="347"/>
      <c r="G44" s="347"/>
      <c r="H44" s="348"/>
      <c r="I44" s="302"/>
    </row>
    <row r="45" spans="1:9" ht="15.75" customHeight="1">
      <c r="A45" s="110"/>
      <c r="B45" s="215" t="s">
        <v>34</v>
      </c>
      <c r="C45" s="346" t="s">
        <v>35</v>
      </c>
      <c r="D45" s="346"/>
      <c r="E45" s="346"/>
      <c r="F45" s="346" t="s">
        <v>52</v>
      </c>
      <c r="G45" s="346"/>
      <c r="H45" s="346"/>
      <c r="I45" s="215" t="s">
        <v>32</v>
      </c>
    </row>
    <row r="46" spans="1:9" ht="15.75" customHeight="1">
      <c r="A46" s="205"/>
      <c r="B46" s="205"/>
      <c r="C46" s="205"/>
      <c r="D46" s="205"/>
      <c r="E46" s="205"/>
      <c r="F46" s="205"/>
      <c r="G46" s="205"/>
      <c r="H46" s="205"/>
      <c r="I46" s="205"/>
    </row>
  </sheetData>
  <sheetProtection password="DCA5" sheet="1"/>
  <mergeCells count="50">
    <mergeCell ref="C10:I10"/>
    <mergeCell ref="C8:D8"/>
    <mergeCell ref="A2:I2"/>
    <mergeCell ref="C6:F6"/>
    <mergeCell ref="A1:I1"/>
    <mergeCell ref="E4:I4"/>
    <mergeCell ref="C5:G5"/>
    <mergeCell ref="C7:D7"/>
    <mergeCell ref="C11:I11"/>
    <mergeCell ref="C12:I12"/>
    <mergeCell ref="A13:H14"/>
    <mergeCell ref="I13:I14"/>
    <mergeCell ref="A15:H15"/>
    <mergeCell ref="A20:H20"/>
    <mergeCell ref="A16:H16"/>
    <mergeCell ref="A17:E17"/>
    <mergeCell ref="A21:B21"/>
    <mergeCell ref="C21:H21"/>
    <mergeCell ref="A23:B23"/>
    <mergeCell ref="C23:H23"/>
    <mergeCell ref="A24:B24"/>
    <mergeCell ref="A22:B22"/>
    <mergeCell ref="C22:H22"/>
    <mergeCell ref="A25:B25"/>
    <mergeCell ref="C25:E25"/>
    <mergeCell ref="A41:B41"/>
    <mergeCell ref="A42:C42"/>
    <mergeCell ref="D42:G42"/>
    <mergeCell ref="D39:G39"/>
    <mergeCell ref="D41:G41"/>
    <mergeCell ref="C30:I31"/>
    <mergeCell ref="C26:I26"/>
    <mergeCell ref="A26:B26"/>
    <mergeCell ref="C45:E45"/>
    <mergeCell ref="F45:H45"/>
    <mergeCell ref="A28:H28"/>
    <mergeCell ref="A29:H29"/>
    <mergeCell ref="A30:B30"/>
    <mergeCell ref="A33:H33"/>
    <mergeCell ref="A43:B43"/>
    <mergeCell ref="A39:B39"/>
    <mergeCell ref="A40:C40"/>
    <mergeCell ref="D40:G40"/>
    <mergeCell ref="C44:E44"/>
    <mergeCell ref="F44:H44"/>
    <mergeCell ref="D43:G43"/>
    <mergeCell ref="A34:H34"/>
    <mergeCell ref="A37:I37"/>
    <mergeCell ref="B38:C38"/>
    <mergeCell ref="D38:G38"/>
  </mergeCells>
  <dataValidations count="5">
    <dataValidation type="decimal" allowBlank="1" showInputMessage="1" showErrorMessage="1" sqref="I33 I20:I23 I15:I16">
      <formula1>0.01</formula1>
      <formula2>1000000</formula2>
    </dataValidation>
    <dataValidation type="decimal" allowBlank="1" showInputMessage="1" showErrorMessage="1" promptTitle="Mileage Rate" prompt="The Mileage Rate Box is a dropdown. Please select the rate that applies." sqref="F17:F19">
      <formula1>0.01</formula1>
      <formula2>1000000</formula2>
    </dataValidation>
    <dataValidation type="list" allowBlank="1" showInputMessage="1" showErrorMessage="1" sqref="H18:H19">
      <formula1>"0.50, 0.30, 0.246"</formula1>
    </dataValidation>
    <dataValidation type="date" allowBlank="1" showInputMessage="1" showErrorMessage="1" sqref="C7:D8">
      <formula1>32874</formula1>
      <formula2>43831</formula2>
    </dataValidation>
    <dataValidation type="list" allowBlank="1" showInputMessage="1" showErrorMessage="1" sqref="H17">
      <formula1>"0.565, 0.555, 0.51, 0.50, 0.30, 0.246"</formula1>
    </dataValidation>
  </dataValidations>
  <hyperlinks>
    <hyperlink ref="E4:G4" r:id="rId1" display="For Foreign Travel - Currency Converter "/>
    <hyperlink ref="E4:I4" r:id="rId2" display="For Foreign Travel - Currency Converter"/>
    <hyperlink ref="A35" r:id="rId3" display="Domestic &amp; International Rate Guide "/>
    <hyperlink ref="C35" r:id="rId4" display="Local Fund Limit"/>
  </hyperlinks>
  <printOptions/>
  <pageMargins left="0.5" right="0.5" top="0.5" bottom="0.5" header="0.3" footer="0.3"/>
  <pageSetup fitToHeight="1" fitToWidth="1" horizontalDpi="600" verticalDpi="600" orientation="portrait" scale="86" r:id="rId7"/>
  <drawing r:id="rId6"/>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Arlyn Burgess</dc:creator>
  <cp:keywords/>
  <dc:description/>
  <cp:lastModifiedBy>Arlyn Burgess</cp:lastModifiedBy>
  <cp:lastPrinted>2010-07-07T18:03:50Z</cp:lastPrinted>
  <dcterms:created xsi:type="dcterms:W3CDTF">1997-07-22T13:14:07Z</dcterms:created>
  <dcterms:modified xsi:type="dcterms:W3CDTF">2013-10-11T16:19:04Z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